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Common\! Закупки_2025_РЕГПОРЯДОК 44-ФЗ\Размещение\4. СМР_Мухина.Свердлова (капитальный ремонт) (№ 4_2025-РП)\"/>
    </mc:Choice>
  </mc:AlternateContent>
  <bookViews>
    <workbookView xWindow="-90" yWindow="135" windowWidth="20640" windowHeight="12690"/>
  </bookViews>
  <sheets>
    <sheet name="НМЦК нов" sheetId="2" r:id="rId1"/>
    <sheet name="Протокол НМЦК" sheetId="3" r:id="rId2"/>
  </sheets>
  <definedNames>
    <definedName name="_xlnm.Print_Area" localSheetId="0">'НМЦК нов'!$A$1:$O$67</definedName>
  </definedNames>
  <calcPr calcId="162913" iterate="1"/>
</workbook>
</file>

<file path=xl/calcChain.xml><?xml version="1.0" encoding="utf-8"?>
<calcChain xmlns="http://schemas.openxmlformats.org/spreadsheetml/2006/main">
  <c r="K26" i="2" l="1"/>
  <c r="M26" i="2" l="1"/>
  <c r="O26" i="2" s="1"/>
  <c r="O27" i="2" l="1"/>
  <c r="O30" i="2" l="1"/>
  <c r="O32" i="2" l="1"/>
  <c r="O33" i="2" s="1"/>
  <c r="O35" i="2" s="1"/>
  <c r="XFD30" i="2"/>
  <c r="O36" i="2" l="1"/>
</calcChain>
</file>

<file path=xl/sharedStrings.xml><?xml version="1.0" encoding="utf-8"?>
<sst xmlns="http://schemas.openxmlformats.org/spreadsheetml/2006/main" count="183" uniqueCount="91">
  <si>
    <t xml:space="preserve">          Начальная (максимальная) цена контракта определена и обоснована посредством применения проектно-сметного метода.</t>
  </si>
  <si>
    <t>Начальная (максимальная) цена контракта с учетом индекса прогнозной инфляции на период выполнения работ</t>
  </si>
  <si>
    <t>Индекс
прогнозный
инфляции
на период
выполнения
работ</t>
  </si>
  <si>
    <t>Индекс
фактической
инфляции</t>
  </si>
  <si>
    <t>1.Основные характеристики объекта закупки</t>
  </si>
  <si>
    <t>2.Используемый метод определения НМЦК с обоснованием</t>
  </si>
  <si>
    <t>3.Дата подготовки НМЦК</t>
  </si>
  <si>
    <t>Расчет начальной (максимальной) цены контракта</t>
  </si>
  <si>
    <t>№ пп</t>
  </si>
  <si>
    <t>Номера глав, объектов, работ и затрат</t>
  </si>
  <si>
    <t>Сметная стоимость, тыс.руб.</t>
  </si>
  <si>
    <t xml:space="preserve">строитель-
ных работ
</t>
  </si>
  <si>
    <t>монтажных работ</t>
  </si>
  <si>
    <t>оборудования, мебели, инвентаря</t>
  </si>
  <si>
    <t>прочих</t>
  </si>
  <si>
    <t>Глава 1. Подготовка территории капитального ремонта</t>
  </si>
  <si>
    <t xml:space="preserve">Итого по Главе 1. </t>
  </si>
  <si>
    <t>Глава 2. Основные объекты строительства</t>
  </si>
  <si>
    <t>Номера сметных расчетов и смет</t>
  </si>
  <si>
    <t>Итого по Главе 2. "Основные объекты строительства"</t>
  </si>
  <si>
    <t>Итого по Главам 1-7</t>
  </si>
  <si>
    <t>Итого по Главам 1-8</t>
  </si>
  <si>
    <t>Итого по Главам 1-9</t>
  </si>
  <si>
    <t>Непредвиденные затраты</t>
  </si>
  <si>
    <t xml:space="preserve">Письмо Минрегиона  Российской Федерации от 21.09.2010 №33302-ИП/08  </t>
  </si>
  <si>
    <t xml:space="preserve">Итого с учетом непредвиденных затрат </t>
  </si>
  <si>
    <t>Налоги и обязательные платежи</t>
  </si>
  <si>
    <t>Федеральный закон от 03.08.2018 №303-ФЗ</t>
  </si>
  <si>
    <t>НДС - 20%</t>
  </si>
  <si>
    <t>Итого:</t>
  </si>
  <si>
    <t>(подпись)</t>
  </si>
  <si>
    <t xml:space="preserve"> Исполнитель:</t>
  </si>
  <si>
    <t>(Ф.И.О.)</t>
  </si>
  <si>
    <t>1.</t>
  </si>
  <si>
    <t xml:space="preserve">       Начальная (максимальная) цена контракта сформирована в соответствии с Приказом Министерства строительства и жилищно-коммунального хозяйства Российской Федерации от 23.12.2019 № 841/пр "Об утверждении Порядка определения начальной (максимальной) цены контракта, цены контракта, заключаемого с единственным поставщиком (подрядчиком, исполнителем), начальной цены единицы товара, работы, услуги при осуществлении закупок в сфере градостроительной деятельности (за исключением территориального планирования) и Методики составления сметы контракта, предметом которого являются строительство, реконструкция объектов капитального строительства".</t>
  </si>
  <si>
    <t>4. Определение НМЦК :</t>
  </si>
  <si>
    <t>Индекс фактической инфляции =</t>
  </si>
  <si>
    <t>Т.Н. Ушакова-Нароваткина</t>
  </si>
  <si>
    <t>Протокол 
начальной (максимальной) цены контракта</t>
  </si>
  <si>
    <t>Начальная (максимальная) цена контракта:</t>
  </si>
  <si>
    <t>5 554 633.00 руб. (пять миллионов пятьсот пятьдесят четыре тысячи шестьсот тридцать три рубля 00 коп.)</t>
  </si>
  <si>
    <t>(сумма цифрами и прописью)</t>
  </si>
  <si>
    <t>Приложение № 1</t>
  </si>
  <si>
    <t>начальная (максимальная) цена контракта включает в себя расходы на</t>
  </si>
  <si>
    <t/>
  </si>
  <si>
    <t>Приложение:
Расчет начальной (максимальной цены контракта).
Заказчик:</t>
  </si>
  <si>
    <t>Заказчик</t>
  </si>
  <si>
    <t>[ подпись</t>
  </si>
  <si>
    <t>(инициалы, фамилия)]</t>
  </si>
  <si>
    <t>Окончание строительства</t>
  </si>
  <si>
    <t xml:space="preserve">     Заказчик:</t>
  </si>
  <si>
    <t>Уровень цен утвержденной проектной документации</t>
  </si>
  <si>
    <t>02-01-01</t>
  </si>
  <si>
    <t>Непредвиденные затраты - 2%</t>
  </si>
  <si>
    <t>Начальник ОКС</t>
  </si>
  <si>
    <t>Т.А. Пахоленко</t>
  </si>
  <si>
    <t xml:space="preserve"> Начальник управления капитального строительства и имущественно-земельных отношений ГУП РК «Крымтеплокоммунэнерго»          ГУП РК «Крымтеплокоммунэнерго </t>
  </si>
  <si>
    <t>___________________________Плющаков Е.Ю.</t>
  </si>
  <si>
    <t>Уровень цен утверждённой сметной документации</t>
  </si>
  <si>
    <t>Дата формирования НМЦК</t>
  </si>
  <si>
    <t>Начало строительства</t>
  </si>
  <si>
    <t>Октябрь 2025</t>
  </si>
  <si>
    <t>Продолжительность строительства</t>
  </si>
  <si>
    <t>2 месяца</t>
  </si>
  <si>
    <t>1. Расчет индекса фактической инфляции с использованием ИПЦ Росстата</t>
  </si>
  <si>
    <t>2. Расчет индекса прогнозной инфляции</t>
  </si>
  <si>
    <t>Доля сметной стоимости, подлежащая выполнению в 2025г. (2 месяца/2 месяца)</t>
  </si>
  <si>
    <t>Годовые индексы прогнозной инфляции:</t>
  </si>
  <si>
    <t>на 2025 год</t>
  </si>
  <si>
    <t>104.8%</t>
  </si>
  <si>
    <t>Ежемесячные индексы прогнозной инфляции:</t>
  </si>
  <si>
    <t>¹²√1.048</t>
  </si>
  <si>
    <t>Индексы прогнозной инфляции на период исполнения контракта:</t>
  </si>
  <si>
    <t>К на 2025 год</t>
  </si>
  <si>
    <t>(1.0039³ - 1)/2 + 1</t>
  </si>
  <si>
    <t>Итого индекс прогнозной инфляции:</t>
  </si>
  <si>
    <t xml:space="preserve">      Инженер по ПСР</t>
  </si>
  <si>
    <r>
      <t xml:space="preserve">Информация о цене получена на основании сметной документации, положительное заключение по проверке достоверности определения сметной стоимости ГАУ РК «Государственная строительная экспертиза» </t>
    </r>
    <r>
      <rPr>
        <sz val="12"/>
        <color rgb="FFFF0000"/>
        <rFont val="Times New Roman"/>
        <family val="1"/>
        <charset val="204"/>
      </rPr>
      <t>№91-1-1-2-058475-2025 от 01.10.2025 г.</t>
    </r>
    <r>
      <rPr>
        <sz val="12"/>
        <color theme="1"/>
        <rFont val="Times New Roman"/>
        <family val="1"/>
        <charset val="204"/>
      </rPr>
      <t xml:space="preserve">
 Начальная (максимальная) цена контракта определена и обоснована посредством применения проектно-сметного метода в ценах 2-го квартала 2025г.</t>
    </r>
  </si>
  <si>
    <t>Стоимость работ в
ценах на дату
утверждения сметной
документации
IVкв.2025 г.</t>
  </si>
  <si>
    <t>Стоимость работ в
ценах на дату
формирования
начальной
(максимальной)
цены контракта
IV кв. 2025</t>
  </si>
  <si>
    <t>IV квартал 2025 г(Октябрь 2025)</t>
  </si>
  <si>
    <t>Декабрь 2025</t>
  </si>
  <si>
    <t>Ноябрь 2025</t>
  </si>
  <si>
    <t>Итого индекс фактической инфляции не используется:</t>
  </si>
  <si>
    <r>
      <t>Итого:</t>
    </r>
    <r>
      <rPr>
        <b/>
        <sz val="12"/>
        <color rgb="FFFF0000"/>
        <rFont val="Times New Roman"/>
        <family val="1"/>
        <charset val="204"/>
      </rPr>
      <t xml:space="preserve"> </t>
    </r>
    <r>
      <rPr>
        <b/>
        <sz val="11"/>
        <color rgb="FFFF0000"/>
        <rFont val="Times New Roman"/>
        <family val="1"/>
        <charset val="204"/>
      </rPr>
      <t>Начальная максимальная цена контракта 2 959 103.98 (Два миллиона девятьсот пятьдесят девять тысяч сто три рубля,98 копеек).</t>
    </r>
  </si>
  <si>
    <t>Начальная максимальная цена контракта 2 959 103.98 (Два миллиона девятьсот пятьдесят девять тысяч сто три рубля,98 копеек).</t>
  </si>
  <si>
    <t xml:space="preserve"> Выполнение строительно-монтажных работ по объекту: «Капитальный ремонт дымовой трубы котельной ГУП РК "Крымтеплокоммунэнерго", расположенной по адресу: Республика Крым,
г.Ялта, ул.Мухина/ пер.Свердлова, 10/3»
</t>
  </si>
  <si>
    <t xml:space="preserve">ОБОСНОВАНИЕ НАЧАЛЬНОЙ (МАКСИМАЛЬНОЙ) ЦЕНЫ КОНТРАКТА 
Выполнение строительно-монтажных работ по объекту:«Капитальный ремонт дымовой трубы котельной ГУП РК "Крымтеплокоммунэнерго", расположенной по адресу:                                   Республика Крым, г. Ялта, ул. Мухина/ пер. Свердлова, 10/3»
</t>
  </si>
  <si>
    <t xml:space="preserve">Выполнение строительно-монтажных работ по объекту: «Капитальный ремонт дымовой трубы котельной ГУП РК "Крымтеплокоммунэнерго", расположенной по адресу: Республика Крым, г. Ялта, ул. Мухина/ пер. Свердлова, 10/3»
</t>
  </si>
  <si>
    <t xml:space="preserve">Выполнение строительно-монтажных работ по объекту: «Капитальный ремонт дымовой трубы котельной ГУП РК "Крымтеплокоммунэнерго", расположенной по адресу: Республика Крым, г.Ялта, ул.Мухина/ пер.Свердлова, 10/3».
</t>
  </si>
  <si>
    <t xml:space="preserve">выполнение строительно-монтажных работ, сдачу в эксплуатацию объекта капитального строительства.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</si>
</sst>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0"/>
    <numFmt numFmtId="165" formatCode="0.00000"/>
    <numFmt numFmtId="166" formatCode="0.000"/>
  </numFmts>
  <fonts count="2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3"/>
      <color rgb="FF080000"/>
      <name val="Times New Roman"/>
      <family val="1"/>
      <charset val="204"/>
    </font>
    <font>
      <sz val="10"/>
      <color rgb="FF080000"/>
      <name val="Times New Roman CYR"/>
      <charset val="204"/>
    </font>
    <font>
      <sz val="13"/>
      <color rgb="FF080000"/>
      <name val="Times New Roman CYR"/>
      <charset val="204"/>
    </font>
    <font>
      <sz val="10"/>
      <color rgb="FF000000"/>
      <name val="Times New Roman CYR"/>
      <charset val="204"/>
    </font>
    <font>
      <sz val="11"/>
      <color rgb="FFFF0000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u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rgb="FF000000"/>
      <name val="Calibri"/>
      <family val="2"/>
      <charset val="204"/>
    </font>
    <font>
      <sz val="9"/>
      <color rgb="FF2F5597"/>
      <name val="Arial"/>
      <family val="2"/>
      <charset val="204"/>
    </font>
    <font>
      <u/>
      <sz val="14"/>
      <color rgb="FFFF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b/>
      <sz val="12"/>
      <color rgb="FFFF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1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113">
    <xf numFmtId="0" fontId="0" fillId="0" borderId="0" xfId="0"/>
    <xf numFmtId="0" fontId="1" fillId="0" borderId="0" xfId="0" applyFont="1"/>
    <xf numFmtId="0" fontId="4" fillId="0" borderId="0" xfId="0" applyFont="1" applyAlignment="1">
      <alignment vertical="top" wrapText="1"/>
    </xf>
    <xf numFmtId="10" fontId="0" fillId="0" borderId="0" xfId="0" applyNumberFormat="1"/>
    <xf numFmtId="0" fontId="0" fillId="0" borderId="2" xfId="0" applyBorder="1"/>
    <xf numFmtId="0" fontId="0" fillId="0" borderId="2" xfId="0" applyBorder="1" applyAlignment="1">
      <alignment horizontal="center"/>
    </xf>
    <xf numFmtId="0" fontId="0" fillId="0" borderId="2" xfId="0" applyBorder="1" applyAlignment="1">
      <alignment vertical="top" wrapText="1"/>
    </xf>
    <xf numFmtId="0" fontId="4" fillId="0" borderId="2" xfId="0" applyFont="1" applyBorder="1"/>
    <xf numFmtId="0" fontId="0" fillId="0" borderId="0" xfId="0" applyAlignment="1">
      <alignment horizontal="center"/>
    </xf>
    <xf numFmtId="0" fontId="0" fillId="0" borderId="2" xfId="0" applyBorder="1" applyAlignment="1">
      <alignment horizontal="center" vertical="top" wrapText="1"/>
    </xf>
    <xf numFmtId="0" fontId="2" fillId="0" borderId="0" xfId="0" applyFont="1" applyAlignment="1">
      <alignment horizontal="justify" vertical="top" wrapText="1"/>
    </xf>
    <xf numFmtId="0" fontId="1" fillId="0" borderId="0" xfId="0" applyFont="1" applyAlignment="1"/>
    <xf numFmtId="0" fontId="4" fillId="0" borderId="0" xfId="0" applyFont="1" applyAlignment="1">
      <alignment horizontal="left"/>
    </xf>
    <xf numFmtId="0" fontId="0" fillId="0" borderId="0" xfId="0" applyFont="1"/>
    <xf numFmtId="0" fontId="9" fillId="3" borderId="0" xfId="0" applyFont="1" applyFill="1" applyBorder="1" applyAlignment="1" applyProtection="1">
      <alignment vertical="top" wrapText="1" readingOrder="1"/>
    </xf>
    <xf numFmtId="0" fontId="1" fillId="0" borderId="0" xfId="0" applyFont="1" applyAlignment="1">
      <alignment horizontal="left" vertical="center" wrapText="1"/>
    </xf>
    <xf numFmtId="0" fontId="11" fillId="0" borderId="2" xfId="0" applyFont="1" applyBorder="1"/>
    <xf numFmtId="0" fontId="0" fillId="0" borderId="2" xfId="0" applyFont="1" applyBorder="1"/>
    <xf numFmtId="2" fontId="0" fillId="0" borderId="2" xfId="0" applyNumberFormat="1" applyFont="1" applyBorder="1" applyAlignment="1">
      <alignment horizontal="center"/>
    </xf>
    <xf numFmtId="49" fontId="0" fillId="0" borderId="2" xfId="0" applyNumberFormat="1" applyFont="1" applyBorder="1" applyAlignment="1">
      <alignment vertical="top"/>
    </xf>
    <xf numFmtId="0" fontId="0" fillId="0" borderId="2" xfId="0" applyFont="1" applyBorder="1" applyAlignment="1">
      <alignment vertical="top" wrapText="1"/>
    </xf>
    <xf numFmtId="2" fontId="2" fillId="0" borderId="2" xfId="0" applyNumberFormat="1" applyFont="1" applyBorder="1" applyAlignment="1">
      <alignment horizontal="center" vertical="top" wrapText="1"/>
    </xf>
    <xf numFmtId="164" fontId="0" fillId="0" borderId="2" xfId="0" applyNumberFormat="1" applyFont="1" applyBorder="1" applyAlignment="1">
      <alignment horizontal="center" vertical="top"/>
    </xf>
    <xf numFmtId="166" fontId="0" fillId="0" borderId="2" xfId="0" applyNumberFormat="1" applyFont="1" applyBorder="1" applyAlignment="1">
      <alignment horizontal="center" vertical="top"/>
    </xf>
    <xf numFmtId="164" fontId="0" fillId="0" borderId="2" xfId="0" applyNumberFormat="1" applyFont="1" applyBorder="1"/>
    <xf numFmtId="0" fontId="12" fillId="0" borderId="2" xfId="0" applyFont="1" applyBorder="1" applyAlignment="1">
      <alignment horizontal="center" vertical="top" wrapText="1"/>
    </xf>
    <xf numFmtId="2" fontId="3" fillId="0" borderId="2" xfId="0" applyNumberFormat="1" applyFont="1" applyBorder="1" applyAlignment="1">
      <alignment horizontal="center" vertical="top" wrapText="1"/>
    </xf>
    <xf numFmtId="166" fontId="1" fillId="0" borderId="2" xfId="0" applyNumberFormat="1" applyFont="1" applyBorder="1" applyAlignment="1">
      <alignment horizontal="center" vertical="top"/>
    </xf>
    <xf numFmtId="0" fontId="0" fillId="0" borderId="2" xfId="0" applyFont="1" applyBorder="1" applyAlignment="1">
      <alignment horizontal="center" vertical="top" wrapText="1"/>
    </xf>
    <xf numFmtId="0" fontId="1" fillId="0" borderId="2" xfId="0" applyFont="1" applyBorder="1"/>
    <xf numFmtId="0" fontId="1" fillId="0" borderId="2" xfId="0" applyFont="1" applyBorder="1" applyAlignment="1">
      <alignment horizontal="center" vertical="top" wrapText="1"/>
    </xf>
    <xf numFmtId="164" fontId="1" fillId="0" borderId="0" xfId="0" applyNumberFormat="1" applyFont="1" applyAlignment="1"/>
    <xf numFmtId="10" fontId="0" fillId="0" borderId="0" xfId="0" applyNumberFormat="1" applyFont="1"/>
    <xf numFmtId="0" fontId="0" fillId="0" borderId="0" xfId="0" applyAlignment="1">
      <alignment horizontal="center" vertical="center" wrapText="1"/>
    </xf>
    <xf numFmtId="0" fontId="13" fillId="0" borderId="0" xfId="0" applyNumberFormat="1" applyFont="1" applyFill="1" applyBorder="1" applyAlignment="1" applyProtection="1">
      <alignment horizontal="center" vertical="top"/>
    </xf>
    <xf numFmtId="2" fontId="1" fillId="0" borderId="2" xfId="0" applyNumberFormat="1" applyFont="1" applyBorder="1" applyAlignment="1">
      <alignment horizontal="center" vertical="top" wrapText="1"/>
    </xf>
    <xf numFmtId="164" fontId="1" fillId="0" borderId="2" xfId="0" applyNumberFormat="1" applyFont="1" applyBorder="1" applyAlignment="1">
      <alignment horizontal="center" vertical="top"/>
    </xf>
    <xf numFmtId="165" fontId="0" fillId="0" borderId="2" xfId="0" applyNumberFormat="1" applyFont="1" applyBorder="1"/>
    <xf numFmtId="165" fontId="0" fillId="0" borderId="2" xfId="0" applyNumberFormat="1" applyFont="1" applyBorder="1" applyAlignment="1">
      <alignment horizontal="center" vertical="top"/>
    </xf>
    <xf numFmtId="165" fontId="1" fillId="0" borderId="2" xfId="0" applyNumberFormat="1" applyFont="1" applyBorder="1" applyAlignment="1">
      <alignment horizontal="center" vertical="top"/>
    </xf>
    <xf numFmtId="164" fontId="1" fillId="0" borderId="2" xfId="0" applyNumberFormat="1" applyFont="1" applyBorder="1"/>
    <xf numFmtId="165" fontId="1" fillId="0" borderId="2" xfId="0" applyNumberFormat="1" applyFont="1" applyBorder="1" applyAlignment="1">
      <alignment horizontal="center" vertical="top" wrapText="1"/>
    </xf>
    <xf numFmtId="0" fontId="0" fillId="0" borderId="0" xfId="0" applyFont="1" applyAlignment="1">
      <alignment horizontal="left"/>
    </xf>
    <xf numFmtId="0" fontId="0" fillId="0" borderId="0" xfId="0" applyAlignment="1">
      <alignment horizontal="center" vertical="center" wrapText="1"/>
    </xf>
    <xf numFmtId="0" fontId="13" fillId="0" borderId="0" xfId="0" applyNumberFormat="1" applyFont="1" applyFill="1" applyBorder="1" applyAlignment="1" applyProtection="1">
      <alignment horizontal="right" vertical="top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 vertical="top" wrapText="1"/>
    </xf>
    <xf numFmtId="165" fontId="0" fillId="0" borderId="2" xfId="0" applyNumberFormat="1" applyFont="1" applyBorder="1" applyAlignment="1">
      <alignment horizontal="center" vertical="top" wrapText="1"/>
    </xf>
    <xf numFmtId="0" fontId="13" fillId="0" borderId="0" xfId="0" applyNumberFormat="1" applyFont="1" applyFill="1" applyBorder="1" applyAlignment="1" applyProtection="1"/>
    <xf numFmtId="0" fontId="13" fillId="0" borderId="0" xfId="0" applyNumberFormat="1" applyFont="1" applyFill="1" applyBorder="1" applyAlignment="1" applyProtection="1">
      <alignment horizontal="center" vertical="top" wrapText="1"/>
    </xf>
    <xf numFmtId="0" fontId="13" fillId="0" borderId="0" xfId="0" applyNumberFormat="1" applyFont="1" applyFill="1" applyBorder="1" applyAlignment="1" applyProtection="1">
      <alignment horizontal="center" wrapText="1"/>
    </xf>
    <xf numFmtId="0" fontId="13" fillId="0" borderId="0" xfId="0" applyNumberFormat="1" applyFont="1" applyFill="1" applyBorder="1" applyAlignment="1" applyProtection="1">
      <alignment horizontal="center"/>
    </xf>
    <xf numFmtId="0" fontId="14" fillId="0" borderId="0" xfId="0" applyNumberFormat="1" applyFont="1" applyFill="1" applyBorder="1" applyAlignment="1" applyProtection="1">
      <alignment vertical="top"/>
    </xf>
    <xf numFmtId="0" fontId="13" fillId="0" borderId="0" xfId="0" applyNumberFormat="1" applyFont="1" applyFill="1" applyBorder="1" applyAlignment="1" applyProtection="1">
      <alignment horizontal="right" wrapText="1"/>
    </xf>
    <xf numFmtId="1" fontId="14" fillId="0" borderId="0" xfId="0" applyNumberFormat="1" applyFont="1" applyFill="1" applyBorder="1" applyAlignment="1" applyProtection="1">
      <alignment horizontal="center"/>
    </xf>
    <xf numFmtId="0" fontId="14" fillId="0" borderId="0" xfId="0" applyNumberFormat="1" applyFont="1" applyFill="1" applyBorder="1" applyAlignment="1" applyProtection="1">
      <alignment horizontal="right" wrapText="1"/>
    </xf>
    <xf numFmtId="0" fontId="17" fillId="0" borderId="0" xfId="0" applyNumberFormat="1" applyFont="1" applyFill="1" applyBorder="1" applyAlignment="1" applyProtection="1">
      <alignment vertical="top"/>
    </xf>
    <xf numFmtId="0" fontId="13" fillId="0" borderId="0" xfId="0" applyNumberFormat="1" applyFont="1" applyFill="1" applyBorder="1" applyAlignment="1" applyProtection="1">
      <alignment vertical="top"/>
    </xf>
    <xf numFmtId="0" fontId="13" fillId="0" borderId="0" xfId="0" applyNumberFormat="1" applyFont="1" applyFill="1" applyBorder="1" applyAlignment="1" applyProtection="1">
      <alignment horizontal="left" vertical="top"/>
    </xf>
    <xf numFmtId="0" fontId="18" fillId="0" borderId="0" xfId="0" applyNumberFormat="1" applyFont="1" applyFill="1" applyBorder="1" applyAlignment="1" applyProtection="1">
      <alignment horizontal="right" vertical="center" wrapText="1"/>
    </xf>
    <xf numFmtId="0" fontId="14" fillId="0" borderId="0" xfId="0" applyNumberFormat="1" applyFont="1" applyFill="1" applyBorder="1" applyAlignment="1" applyProtection="1">
      <alignment horizontal="left" vertical="top" wrapText="1"/>
    </xf>
    <xf numFmtId="164" fontId="13" fillId="0" borderId="0" xfId="0" applyNumberFormat="1" applyFont="1" applyFill="1" applyBorder="1" applyAlignment="1" applyProtection="1">
      <alignment horizontal="center" vertical="top"/>
    </xf>
    <xf numFmtId="164" fontId="14" fillId="0" borderId="0" xfId="0" applyNumberFormat="1" applyFont="1" applyFill="1" applyBorder="1" applyAlignment="1" applyProtection="1">
      <alignment horizontal="center" vertical="top" wrapText="1"/>
    </xf>
    <xf numFmtId="0" fontId="14" fillId="0" borderId="0" xfId="0" applyNumberFormat="1" applyFont="1" applyFill="1" applyBorder="1" applyAlignment="1" applyProtection="1">
      <alignment horizontal="left" vertical="top"/>
    </xf>
    <xf numFmtId="1" fontId="13" fillId="0" borderId="0" xfId="0" applyNumberFormat="1" applyFont="1" applyFill="1" applyBorder="1" applyAlignment="1" applyProtection="1">
      <alignment horizontal="center" vertical="top"/>
    </xf>
    <xf numFmtId="0" fontId="14" fillId="0" borderId="0" xfId="0" applyNumberFormat="1" applyFont="1" applyFill="1" applyBorder="1" applyAlignment="1" applyProtection="1">
      <alignment horizontal="right" vertical="top" wrapText="1"/>
    </xf>
    <xf numFmtId="0" fontId="5" fillId="0" borderId="0" xfId="0" applyFont="1" applyBorder="1" applyAlignment="1">
      <alignment horizontal="center"/>
    </xf>
    <xf numFmtId="165" fontId="16" fillId="0" borderId="2" xfId="0" applyNumberFormat="1" applyFont="1" applyBorder="1" applyAlignment="1">
      <alignment horizontal="center" vertical="top" wrapText="1"/>
    </xf>
    <xf numFmtId="1" fontId="0" fillId="0" borderId="2" xfId="0" applyNumberFormat="1" applyFont="1" applyBorder="1" applyAlignment="1">
      <alignment horizontal="center" vertical="top"/>
    </xf>
    <xf numFmtId="49" fontId="13" fillId="0" borderId="0" xfId="0" applyNumberFormat="1" applyFont="1" applyFill="1" applyBorder="1" applyAlignment="1" applyProtection="1">
      <alignment horizontal="center" vertical="top"/>
    </xf>
    <xf numFmtId="2" fontId="0" fillId="0" borderId="0" xfId="0" applyNumberFormat="1"/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justify" vertical="top" wrapText="1"/>
    </xf>
    <xf numFmtId="0" fontId="0" fillId="0" borderId="2" xfId="0" applyBorder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14" fontId="20" fillId="0" borderId="0" xfId="0" applyNumberFormat="1" applyFont="1" applyAlignment="1">
      <alignment horizontal="left" vertical="top" wrapText="1"/>
    </xf>
    <xf numFmtId="0" fontId="20" fillId="0" borderId="0" xfId="0" applyFont="1" applyAlignment="1">
      <alignment horizontal="left" vertical="top" wrapText="1"/>
    </xf>
    <xf numFmtId="0" fontId="3" fillId="0" borderId="2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11" fillId="0" borderId="2" xfId="0" applyFont="1" applyBorder="1" applyAlignment="1">
      <alignment horizontal="center" vertical="top" wrapText="1"/>
    </xf>
    <xf numFmtId="2" fontId="0" fillId="0" borderId="2" xfId="0" applyNumberFormat="1" applyFont="1" applyBorder="1" applyAlignment="1">
      <alignment horizontal="center" vertical="top" wrapText="1"/>
    </xf>
    <xf numFmtId="2" fontId="0" fillId="0" borderId="2" xfId="0" applyNumberFormat="1" applyFont="1" applyBorder="1" applyAlignment="1">
      <alignment horizontal="center" vertical="top"/>
    </xf>
    <xf numFmtId="0" fontId="4" fillId="0" borderId="2" xfId="0" applyFont="1" applyBorder="1" applyAlignment="1">
      <alignment horizontal="left" wrapText="1"/>
    </xf>
    <xf numFmtId="0" fontId="1" fillId="0" borderId="2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wrapText="1"/>
    </xf>
    <xf numFmtId="2" fontId="1" fillId="0" borderId="2" xfId="0" applyNumberFormat="1" applyFont="1" applyBorder="1" applyAlignment="1">
      <alignment horizontal="center" vertical="top" wrapText="1"/>
    </xf>
    <xf numFmtId="2" fontId="1" fillId="0" borderId="2" xfId="0" applyNumberFormat="1" applyFont="1" applyBorder="1" applyAlignment="1">
      <alignment horizontal="center" vertical="top"/>
    </xf>
    <xf numFmtId="0" fontId="0" fillId="0" borderId="0" xfId="0" applyFont="1" applyAlignment="1">
      <alignment horizontal="left"/>
    </xf>
    <xf numFmtId="0" fontId="0" fillId="0" borderId="0" xfId="0" applyAlignment="1">
      <alignment horizontal="left"/>
    </xf>
    <xf numFmtId="0" fontId="13" fillId="0" borderId="0" xfId="0" applyNumberFormat="1" applyFont="1" applyFill="1" applyBorder="1" applyAlignment="1" applyProtection="1">
      <alignment horizontal="center" vertical="top"/>
    </xf>
    <xf numFmtId="0" fontId="14" fillId="0" borderId="0" xfId="0" applyNumberFormat="1" applyFont="1" applyFill="1" applyBorder="1" applyAlignment="1" applyProtection="1">
      <alignment horizontal="right" wrapText="1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21" fillId="0" borderId="0" xfId="0" applyFont="1" applyAlignment="1">
      <alignment horizontal="left"/>
    </xf>
    <xf numFmtId="0" fontId="5" fillId="0" borderId="1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3" fillId="2" borderId="0" xfId="0" applyFont="1" applyFill="1" applyAlignment="1">
      <alignment horizontal="left" vertical="top" wrapText="1"/>
    </xf>
    <xf numFmtId="0" fontId="4" fillId="0" borderId="0" xfId="0" applyFont="1" applyAlignment="1">
      <alignment horizontal="center" vertical="top" wrapText="1"/>
    </xf>
    <xf numFmtId="0" fontId="8" fillId="3" borderId="4" xfId="0" applyFont="1" applyFill="1" applyBorder="1" applyAlignment="1" applyProtection="1">
      <alignment horizontal="center" vertical="top" wrapText="1" readingOrder="1"/>
    </xf>
    <xf numFmtId="0" fontId="8" fillId="3" borderId="0" xfId="0" applyFont="1" applyFill="1" applyBorder="1" applyAlignment="1" applyProtection="1">
      <alignment horizontal="right" vertical="top" wrapText="1" readingOrder="1"/>
    </xf>
    <xf numFmtId="0" fontId="7" fillId="3" borderId="0" xfId="0" applyFont="1" applyFill="1" applyBorder="1" applyAlignment="1" applyProtection="1">
      <alignment horizontal="left" vertical="top" wrapText="1" readingOrder="1"/>
    </xf>
    <xf numFmtId="0" fontId="7" fillId="3" borderId="3" xfId="0" applyFont="1" applyFill="1" applyBorder="1" applyAlignment="1" applyProtection="1">
      <alignment horizontal="left" vertical="top" wrapText="1" readingOrder="1"/>
    </xf>
    <xf numFmtId="0" fontId="6" fillId="0" borderId="0" xfId="0" applyFont="1" applyAlignment="1">
      <alignment horizontal="center" vertical="top" wrapText="1"/>
    </xf>
    <xf numFmtId="0" fontId="6" fillId="0" borderId="0" xfId="0" applyFont="1" applyAlignment="1">
      <alignment wrapText="1"/>
    </xf>
    <xf numFmtId="0" fontId="19" fillId="3" borderId="3" xfId="0" applyFont="1" applyFill="1" applyBorder="1" applyAlignment="1" applyProtection="1">
      <alignment horizontal="left" vertical="top" wrapText="1" readingOrder="1"/>
    </xf>
    <xf numFmtId="0" fontId="15" fillId="3" borderId="3" xfId="0" applyFont="1" applyFill="1" applyBorder="1" applyAlignment="1" applyProtection="1">
      <alignment horizontal="left" vertical="top" wrapText="1" readingOrder="1"/>
    </xf>
    <xf numFmtId="0" fontId="9" fillId="3" borderId="0" xfId="0" applyFont="1" applyFill="1" applyBorder="1" applyAlignment="1" applyProtection="1">
      <alignment horizontal="center" wrapText="1" readingOrder="1"/>
    </xf>
    <xf numFmtId="0" fontId="6" fillId="0" borderId="1" xfId="0" applyFont="1" applyBorder="1" applyAlignment="1">
      <alignment wrapText="1"/>
    </xf>
    <xf numFmtId="0" fontId="10" fillId="3" borderId="4" xfId="0" applyFont="1" applyFill="1" applyBorder="1" applyAlignment="1" applyProtection="1">
      <alignment horizontal="right" vertical="top" wrapText="1" readingOrder="1"/>
    </xf>
    <xf numFmtId="0" fontId="10" fillId="3" borderId="4" xfId="0" applyFont="1" applyFill="1" applyBorder="1" applyAlignment="1" applyProtection="1">
      <alignment horizontal="left" vertical="top" wrapText="1" readingOrder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1080800</xdr:colOff>
      <xdr:row>56</xdr:row>
      <xdr:rowOff>0</xdr:rowOff>
    </xdr:from>
    <xdr:to>
      <xdr:col>3</xdr:col>
      <xdr:colOff>1238250</xdr:colOff>
      <xdr:row>57</xdr:row>
      <xdr:rowOff>167121</xdr:rowOff>
    </xdr:to>
    <xdr:sp macro="" textlink="">
      <xdr:nvSpPr>
        <xdr:cNvPr id="5" name="Object 50" hidden="1">
          <a:extLst>
            <a:ext uri="{63B3BB69-23CF-44E3-9099-C40C66FF867C}">
              <a14:compatExt xmlns:a14="http://schemas.microsoft.com/office/drawing/2010/main" spid="_x0000_s1074"/>
            </a:ext>
          </a:extLst>
        </xdr:cNvPr>
        <xdr:cNvSpPr/>
      </xdr:nvSpPr>
      <xdr:spPr>
        <a:xfrm>
          <a:off x="2277140" y="16743220"/>
          <a:ext cx="2031970" cy="351906"/>
        </a:xfrm>
        <a:prstGeom prst="rect">
          <a:avLst/>
        </a:prstGeom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66"/>
  <sheetViews>
    <sheetView tabSelected="1" view="pageBreakPreview" topLeftCell="A30" zoomScaleNormal="100" zoomScaleSheetLayoutView="100" workbookViewId="0">
      <selection activeCell="U38" sqref="U38"/>
    </sheetView>
  </sheetViews>
  <sheetFormatPr defaultRowHeight="15" x14ac:dyDescent="0.25"/>
  <cols>
    <col min="1" max="1" width="4.5703125" customWidth="1"/>
    <col min="2" max="2" width="14.85546875" customWidth="1"/>
    <col min="3" max="3" width="27" customWidth="1"/>
    <col min="4" max="4" width="20.28515625" customWidth="1"/>
    <col min="5" max="5" width="12.7109375" customWidth="1"/>
    <col min="6" max="6" width="7.28515625" customWidth="1"/>
    <col min="7" max="7" width="13.7109375" customWidth="1"/>
    <col min="8" max="8" width="8.140625" customWidth="1"/>
    <col min="9" max="9" width="5.42578125" customWidth="1"/>
    <col min="10" max="10" width="3.5703125" customWidth="1"/>
    <col min="11" max="11" width="16.85546875" customWidth="1"/>
    <col min="12" max="12" width="12" customWidth="1"/>
    <col min="13" max="13" width="20.7109375" customWidth="1"/>
    <col min="14" max="14" width="14.28515625" customWidth="1"/>
    <col min="15" max="15" width="17.5703125" customWidth="1"/>
    <col min="17" max="17" width="10.5703125" bestFit="1" customWidth="1"/>
  </cols>
  <sheetData>
    <row r="1" spans="1:15" ht="72" customHeight="1" x14ac:dyDescent="0.25">
      <c r="A1" s="72" t="s">
        <v>87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</row>
    <row r="2" spans="1:15" ht="7.15" customHeight="1" x14ac:dyDescent="0.25">
      <c r="A2" s="73"/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</row>
    <row r="3" spans="1:15" ht="6.6" hidden="1" customHeight="1" x14ac:dyDescent="0.25">
      <c r="A3" s="73"/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</row>
    <row r="4" spans="1:15" ht="9.6" hidden="1" customHeight="1" x14ac:dyDescent="0.25">
      <c r="A4" s="73"/>
      <c r="B4" s="73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</row>
    <row r="5" spans="1:15" ht="18.75" customHeight="1" x14ac:dyDescent="0.25">
      <c r="A5" s="74" t="s">
        <v>34</v>
      </c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</row>
    <row r="6" spans="1:15" ht="18.75" customHeight="1" x14ac:dyDescent="0.25">
      <c r="A6" s="74"/>
      <c r="B6" s="74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</row>
    <row r="7" spans="1:15" ht="18.75" customHeight="1" x14ac:dyDescent="0.25">
      <c r="A7" s="74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</row>
    <row r="8" spans="1:15" ht="24.75" customHeight="1" x14ac:dyDescent="0.25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</row>
    <row r="9" spans="1:15" ht="12.75" hidden="1" customHeight="1" x14ac:dyDescent="0.25">
      <c r="A9" s="74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</row>
    <row r="10" spans="1:15" ht="15" hidden="1" customHeight="1" x14ac:dyDescent="0.25">
      <c r="A10" s="74"/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</row>
    <row r="11" spans="1:15" ht="15" hidden="1" customHeight="1" x14ac:dyDescent="0.25">
      <c r="A11" s="74"/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</row>
    <row r="12" spans="1:15" ht="15" customHeight="1" x14ac:dyDescent="0.25">
      <c r="A12" s="74" t="s">
        <v>0</v>
      </c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</row>
    <row r="13" spans="1:15" ht="8.25" customHeight="1" x14ac:dyDescent="0.25">
      <c r="A13" s="74"/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</row>
    <row r="14" spans="1:15" ht="8.25" customHeight="1" x14ac:dyDescent="0.25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</row>
    <row r="15" spans="1:15" ht="49.9" customHeight="1" x14ac:dyDescent="0.25">
      <c r="A15" s="76" t="s">
        <v>4</v>
      </c>
      <c r="B15" s="76"/>
      <c r="C15" s="76"/>
      <c r="D15" s="76"/>
      <c r="E15" s="76"/>
      <c r="F15" s="76"/>
      <c r="G15" s="76"/>
      <c r="H15" s="77" t="s">
        <v>88</v>
      </c>
      <c r="I15" s="77"/>
      <c r="J15" s="77"/>
      <c r="K15" s="77"/>
      <c r="L15" s="77"/>
      <c r="M15" s="77"/>
      <c r="N15" s="77"/>
      <c r="O15" s="77"/>
    </row>
    <row r="16" spans="1:15" ht="82.5" customHeight="1" x14ac:dyDescent="0.25">
      <c r="A16" s="76" t="s">
        <v>5</v>
      </c>
      <c r="B16" s="76"/>
      <c r="C16" s="76"/>
      <c r="D16" s="76"/>
      <c r="E16" s="76"/>
      <c r="F16" s="76"/>
      <c r="G16" s="76"/>
      <c r="H16" s="77" t="s">
        <v>77</v>
      </c>
      <c r="I16" s="77"/>
      <c r="J16" s="77"/>
      <c r="K16" s="77"/>
      <c r="L16" s="77"/>
      <c r="M16" s="77"/>
      <c r="N16" s="77"/>
      <c r="O16" s="77"/>
    </row>
    <row r="17" spans="1:15 16384:16384" ht="15.75" x14ac:dyDescent="0.25">
      <c r="A17" s="76" t="s">
        <v>6</v>
      </c>
      <c r="B17" s="76"/>
      <c r="C17" s="76"/>
      <c r="D17" s="76"/>
      <c r="E17" s="76"/>
      <c r="F17" s="76"/>
      <c r="G17" s="76"/>
      <c r="H17" s="78">
        <v>45950</v>
      </c>
      <c r="I17" s="79"/>
      <c r="J17" s="79"/>
      <c r="K17" s="79"/>
      <c r="L17" s="79"/>
      <c r="M17" s="79"/>
      <c r="N17" s="79"/>
      <c r="O17" s="79"/>
    </row>
    <row r="18" spans="1:15 16384:16384" ht="15.75" x14ac:dyDescent="0.25">
      <c r="A18" s="80" t="s">
        <v>7</v>
      </c>
      <c r="B18" s="80"/>
      <c r="C18" s="80"/>
      <c r="D18" s="80"/>
      <c r="E18" s="80"/>
      <c r="F18" s="80"/>
      <c r="G18" s="80"/>
      <c r="H18" s="80"/>
      <c r="I18" s="80"/>
      <c r="J18" s="80"/>
      <c r="K18" s="80"/>
      <c r="L18" s="80"/>
      <c r="M18" s="80"/>
      <c r="N18" s="80"/>
      <c r="O18" s="80"/>
    </row>
    <row r="19" spans="1:15 16384:16384" x14ac:dyDescent="0.25">
      <c r="A19" s="75" t="s">
        <v>8</v>
      </c>
      <c r="B19" s="4"/>
      <c r="C19" s="75" t="s">
        <v>10</v>
      </c>
      <c r="D19" s="75"/>
      <c r="E19" s="75"/>
      <c r="F19" s="75"/>
      <c r="G19" s="75"/>
      <c r="H19" s="75"/>
      <c r="I19" s="75"/>
      <c r="J19" s="75"/>
      <c r="K19" s="75" t="s">
        <v>78</v>
      </c>
      <c r="L19" s="75" t="s">
        <v>3</v>
      </c>
      <c r="M19" s="75" t="s">
        <v>79</v>
      </c>
      <c r="N19" s="75" t="s">
        <v>2</v>
      </c>
      <c r="O19" s="75" t="s">
        <v>1</v>
      </c>
    </row>
    <row r="20" spans="1:15 16384:16384" ht="105.75" customHeight="1" x14ac:dyDescent="0.25">
      <c r="A20" s="75"/>
      <c r="B20" s="9" t="s">
        <v>18</v>
      </c>
      <c r="C20" s="9" t="s">
        <v>9</v>
      </c>
      <c r="D20" s="9" t="s">
        <v>11</v>
      </c>
      <c r="E20" s="75" t="s">
        <v>12</v>
      </c>
      <c r="F20" s="75"/>
      <c r="G20" s="75" t="s">
        <v>13</v>
      </c>
      <c r="H20" s="75"/>
      <c r="I20" s="75" t="s">
        <v>14</v>
      </c>
      <c r="J20" s="75"/>
      <c r="K20" s="75"/>
      <c r="L20" s="75"/>
      <c r="M20" s="75"/>
      <c r="N20" s="75"/>
      <c r="O20" s="75"/>
    </row>
    <row r="21" spans="1:15 16384:16384" s="8" customFormat="1" x14ac:dyDescent="0.25">
      <c r="A21" s="5">
        <v>1</v>
      </c>
      <c r="B21" s="6">
        <v>2</v>
      </c>
      <c r="C21" s="9">
        <v>3</v>
      </c>
      <c r="D21" s="5">
        <v>4</v>
      </c>
      <c r="E21" s="75">
        <v>5</v>
      </c>
      <c r="F21" s="75"/>
      <c r="G21" s="75">
        <v>6</v>
      </c>
      <c r="H21" s="75"/>
      <c r="I21" s="75">
        <v>7</v>
      </c>
      <c r="J21" s="75"/>
      <c r="K21" s="5">
        <v>8</v>
      </c>
      <c r="L21" s="5">
        <v>9</v>
      </c>
      <c r="M21" s="5">
        <v>10</v>
      </c>
      <c r="N21" s="5">
        <v>11</v>
      </c>
      <c r="O21" s="5">
        <v>12</v>
      </c>
    </row>
    <row r="22" spans="1:15 16384:16384" x14ac:dyDescent="0.25">
      <c r="A22" s="7" t="s">
        <v>15</v>
      </c>
      <c r="B22" s="4"/>
      <c r="C22" s="4"/>
      <c r="D22" s="4"/>
      <c r="E22" s="75"/>
      <c r="F22" s="75"/>
      <c r="G22" s="75"/>
      <c r="H22" s="75"/>
      <c r="I22" s="75"/>
      <c r="J22" s="75"/>
      <c r="K22" s="4"/>
      <c r="L22" s="4"/>
      <c r="M22" s="4"/>
      <c r="N22" s="4"/>
      <c r="O22" s="4"/>
    </row>
    <row r="23" spans="1:15 16384:16384" x14ac:dyDescent="0.25">
      <c r="A23" s="16"/>
      <c r="B23" s="16"/>
      <c r="C23" s="16"/>
      <c r="D23" s="16"/>
      <c r="E23" s="82"/>
      <c r="F23" s="82"/>
      <c r="G23" s="82"/>
      <c r="H23" s="82"/>
      <c r="I23" s="82"/>
      <c r="J23" s="82"/>
      <c r="K23" s="16"/>
      <c r="L23" s="16"/>
      <c r="M23" s="16"/>
      <c r="N23" s="16"/>
      <c r="O23" s="16"/>
    </row>
    <row r="24" spans="1:15 16384:16384" x14ac:dyDescent="0.25">
      <c r="A24" s="7" t="s">
        <v>16</v>
      </c>
      <c r="B24" s="17"/>
      <c r="C24" s="17"/>
      <c r="D24" s="18"/>
      <c r="E24" s="83"/>
      <c r="F24" s="83"/>
      <c r="G24" s="83"/>
      <c r="H24" s="83"/>
      <c r="I24" s="83"/>
      <c r="J24" s="83"/>
      <c r="K24" s="18">
        <v>0</v>
      </c>
      <c r="L24" s="18"/>
      <c r="M24" s="18">
        <v>0</v>
      </c>
      <c r="N24" s="18"/>
      <c r="O24" s="18">
        <v>0</v>
      </c>
    </row>
    <row r="25" spans="1:15 16384:16384" x14ac:dyDescent="0.25">
      <c r="A25" s="7" t="s">
        <v>17</v>
      </c>
      <c r="B25" s="17"/>
      <c r="C25" s="17"/>
      <c r="D25" s="17"/>
      <c r="E25" s="81"/>
      <c r="F25" s="81"/>
      <c r="G25" s="81"/>
      <c r="H25" s="81"/>
      <c r="I25" s="81"/>
      <c r="J25" s="81"/>
      <c r="K25" s="17"/>
      <c r="L25" s="17"/>
      <c r="M25" s="17"/>
      <c r="N25" s="17"/>
      <c r="O25" s="17"/>
    </row>
    <row r="26" spans="1:15 16384:16384" ht="144" customHeight="1" x14ac:dyDescent="0.25">
      <c r="A26" s="17">
        <v>2</v>
      </c>
      <c r="B26" s="19" t="s">
        <v>52</v>
      </c>
      <c r="C26" s="20" t="s">
        <v>86</v>
      </c>
      <c r="D26" s="21">
        <v>2349.54027</v>
      </c>
      <c r="E26" s="81">
        <v>58.636450000000004</v>
      </c>
      <c r="F26" s="81"/>
      <c r="G26" s="83"/>
      <c r="H26" s="83"/>
      <c r="I26" s="84"/>
      <c r="J26" s="84"/>
      <c r="K26" s="68">
        <f>D26+E26+G26+I26</f>
        <v>2408.1767199999999</v>
      </c>
      <c r="L26" s="69">
        <v>1</v>
      </c>
      <c r="M26" s="38">
        <f>K26*L26</f>
        <v>2408.1767199999999</v>
      </c>
      <c r="N26" s="22">
        <v>1.0039</v>
      </c>
      <c r="O26" s="38">
        <f>M26*N26</f>
        <v>2417.568609208</v>
      </c>
    </row>
    <row r="27" spans="1:15 16384:16384" s="1" customFormat="1" ht="30" customHeight="1" x14ac:dyDescent="0.25">
      <c r="A27" s="87" t="s">
        <v>19</v>
      </c>
      <c r="B27" s="87"/>
      <c r="C27" s="87"/>
      <c r="D27" s="26"/>
      <c r="E27" s="86"/>
      <c r="F27" s="86"/>
      <c r="G27" s="88"/>
      <c r="H27" s="88"/>
      <c r="I27" s="89"/>
      <c r="J27" s="89"/>
      <c r="K27" s="41"/>
      <c r="L27" s="36"/>
      <c r="M27" s="39"/>
      <c r="N27" s="36"/>
      <c r="O27" s="39">
        <f>O26</f>
        <v>2417.568609208</v>
      </c>
    </row>
    <row r="28" spans="1:15 16384:16384" ht="23.25" customHeight="1" x14ac:dyDescent="0.25">
      <c r="A28" s="17">
        <v>7</v>
      </c>
      <c r="B28" s="85" t="s">
        <v>20</v>
      </c>
      <c r="C28" s="85"/>
      <c r="D28" s="21"/>
      <c r="E28" s="81"/>
      <c r="F28" s="81"/>
      <c r="G28" s="83"/>
      <c r="H28" s="83"/>
      <c r="I28" s="84"/>
      <c r="J28" s="84"/>
      <c r="K28" s="21"/>
      <c r="L28" s="22"/>
      <c r="M28" s="23"/>
      <c r="N28" s="22"/>
      <c r="O28" s="23"/>
    </row>
    <row r="29" spans="1:15 16384:16384" ht="15.75" x14ac:dyDescent="0.25">
      <c r="A29" s="17">
        <v>8</v>
      </c>
      <c r="B29" s="85" t="s">
        <v>21</v>
      </c>
      <c r="C29" s="85"/>
      <c r="D29" s="21"/>
      <c r="E29" s="81"/>
      <c r="F29" s="81"/>
      <c r="G29" s="83"/>
      <c r="H29" s="83"/>
      <c r="I29" s="84"/>
      <c r="J29" s="84"/>
      <c r="K29" s="21"/>
      <c r="L29" s="22"/>
      <c r="M29" s="23"/>
      <c r="N29" s="22"/>
      <c r="O29" s="23"/>
    </row>
    <row r="30" spans="1:15 16384:16384" s="1" customFormat="1" ht="19.5" customHeight="1" x14ac:dyDescent="0.25">
      <c r="A30" s="29">
        <v>9</v>
      </c>
      <c r="B30" s="85" t="s">
        <v>22</v>
      </c>
      <c r="C30" s="85"/>
      <c r="D30" s="26"/>
      <c r="E30" s="86"/>
      <c r="F30" s="86"/>
      <c r="G30" s="86"/>
      <c r="H30" s="86"/>
      <c r="I30" s="86"/>
      <c r="J30" s="86"/>
      <c r="K30" s="41"/>
      <c r="L30" s="40"/>
      <c r="M30" s="27"/>
      <c r="N30" s="36"/>
      <c r="O30" s="39">
        <f>SUM(O27:O29)</f>
        <v>2417.568609208</v>
      </c>
      <c r="XFD30" s="1">
        <f>SUM(A30:XFC30)</f>
        <v>2426.568609208</v>
      </c>
    </row>
    <row r="31" spans="1:15 16384:16384" x14ac:dyDescent="0.25">
      <c r="A31" s="17"/>
      <c r="B31" s="85" t="s">
        <v>23</v>
      </c>
      <c r="C31" s="85"/>
      <c r="D31" s="17"/>
      <c r="E31" s="81"/>
      <c r="F31" s="81"/>
      <c r="G31" s="81"/>
      <c r="H31" s="81"/>
      <c r="I31" s="81"/>
      <c r="J31" s="81"/>
      <c r="K31" s="37"/>
      <c r="L31" s="22"/>
      <c r="M31" s="17"/>
      <c r="N31" s="23"/>
      <c r="O31" s="17"/>
    </row>
    <row r="32" spans="1:15 16384:16384" ht="90.75" customHeight="1" x14ac:dyDescent="0.25">
      <c r="A32" s="17">
        <v>10</v>
      </c>
      <c r="B32" s="20" t="s">
        <v>24</v>
      </c>
      <c r="C32" s="20" t="s">
        <v>53</v>
      </c>
      <c r="D32" s="25"/>
      <c r="E32" s="81"/>
      <c r="F32" s="81"/>
      <c r="G32" s="83"/>
      <c r="H32" s="83"/>
      <c r="I32" s="84"/>
      <c r="J32" s="84"/>
      <c r="K32" s="48"/>
      <c r="L32" s="69"/>
      <c r="M32" s="38"/>
      <c r="N32" s="22"/>
      <c r="O32" s="38">
        <f>O30*0.02</f>
        <v>48.351372184159999</v>
      </c>
    </row>
    <row r="33" spans="1:15" s="1" customFormat="1" ht="15" customHeight="1" x14ac:dyDescent="0.25">
      <c r="A33" s="87" t="s">
        <v>25</v>
      </c>
      <c r="B33" s="87" t="s">
        <v>25</v>
      </c>
      <c r="C33" s="87"/>
      <c r="D33" s="35"/>
      <c r="E33" s="86"/>
      <c r="F33" s="86"/>
      <c r="G33" s="88"/>
      <c r="H33" s="88"/>
      <c r="I33" s="89"/>
      <c r="J33" s="89"/>
      <c r="K33" s="41"/>
      <c r="L33" s="36"/>
      <c r="M33" s="39"/>
      <c r="N33" s="36"/>
      <c r="O33" s="39">
        <f>SUM(O30:O32)</f>
        <v>2465.91998139216</v>
      </c>
    </row>
    <row r="34" spans="1:15" x14ac:dyDescent="0.25">
      <c r="A34" s="87" t="s">
        <v>26</v>
      </c>
      <c r="B34" s="87"/>
      <c r="C34" s="87"/>
      <c r="D34" s="17"/>
      <c r="E34" s="81"/>
      <c r="F34" s="81"/>
      <c r="G34" s="81"/>
      <c r="H34" s="81"/>
      <c r="I34" s="81"/>
      <c r="J34" s="81"/>
      <c r="K34" s="17"/>
      <c r="L34" s="24"/>
      <c r="M34" s="17"/>
      <c r="N34" s="23"/>
      <c r="O34" s="37"/>
    </row>
    <row r="35" spans="1:15" ht="60" x14ac:dyDescent="0.25">
      <c r="A35" s="17"/>
      <c r="B35" s="20" t="s">
        <v>27</v>
      </c>
      <c r="C35" s="20" t="s">
        <v>28</v>
      </c>
      <c r="D35" s="28"/>
      <c r="E35" s="83"/>
      <c r="F35" s="83"/>
      <c r="G35" s="83"/>
      <c r="H35" s="83"/>
      <c r="I35" s="84"/>
      <c r="J35" s="84"/>
      <c r="K35" s="48"/>
      <c r="L35" s="22"/>
      <c r="M35" s="23"/>
      <c r="N35" s="22"/>
      <c r="O35" s="38">
        <f>O33*0.2</f>
        <v>493.18399627843201</v>
      </c>
    </row>
    <row r="36" spans="1:15" s="1" customFormat="1" x14ac:dyDescent="0.25">
      <c r="A36" s="29"/>
      <c r="B36" s="85" t="s">
        <v>29</v>
      </c>
      <c r="C36" s="85"/>
      <c r="D36" s="30"/>
      <c r="E36" s="86"/>
      <c r="F36" s="86"/>
      <c r="G36" s="88"/>
      <c r="H36" s="88"/>
      <c r="I36" s="89"/>
      <c r="J36" s="89"/>
      <c r="K36" s="39"/>
      <c r="L36" s="22"/>
      <c r="M36" s="39"/>
      <c r="N36" s="22"/>
      <c r="O36" s="39">
        <f>SUM(O33:O35)</f>
        <v>2959.103977670592</v>
      </c>
    </row>
    <row r="37" spans="1:15" x14ac:dyDescent="0.25">
      <c r="A37" s="1" t="s">
        <v>33</v>
      </c>
      <c r="B37" s="11" t="s">
        <v>36</v>
      </c>
      <c r="C37" s="13"/>
      <c r="D37" s="13"/>
      <c r="E37" s="13"/>
      <c r="F37" s="13"/>
      <c r="G37" s="31">
        <v>1</v>
      </c>
      <c r="H37" s="13"/>
      <c r="I37" s="13"/>
      <c r="J37" s="13"/>
      <c r="K37" s="13"/>
      <c r="L37" s="32"/>
      <c r="M37" s="13"/>
      <c r="N37" s="13"/>
      <c r="O37" s="13"/>
    </row>
    <row r="38" spans="1:15" x14ac:dyDescent="0.25">
      <c r="A38" s="1"/>
      <c r="B38" s="90" t="s">
        <v>51</v>
      </c>
      <c r="C38" s="90"/>
      <c r="D38" s="90"/>
      <c r="E38" s="91" t="s">
        <v>80</v>
      </c>
      <c r="F38" s="91"/>
      <c r="G38" s="91"/>
      <c r="L38" s="3"/>
    </row>
    <row r="39" spans="1:15" x14ac:dyDescent="0.25">
      <c r="A39" s="1"/>
      <c r="B39" s="42"/>
      <c r="C39" s="49"/>
      <c r="D39" s="44" t="s">
        <v>58</v>
      </c>
      <c r="E39" s="92" t="s">
        <v>80</v>
      </c>
      <c r="F39" s="92"/>
      <c r="G39" s="50"/>
      <c r="H39" s="51"/>
      <c r="I39" s="51"/>
      <c r="L39" s="3"/>
    </row>
    <row r="40" spans="1:15" x14ac:dyDescent="0.25">
      <c r="A40" s="1"/>
      <c r="B40" s="42"/>
      <c r="C40" s="49"/>
      <c r="D40" s="44" t="s">
        <v>59</v>
      </c>
      <c r="E40" s="70" t="s">
        <v>61</v>
      </c>
      <c r="F40" s="34"/>
      <c r="G40" s="34"/>
      <c r="H40" s="52"/>
      <c r="I40" s="52"/>
      <c r="L40" s="3"/>
    </row>
    <row r="41" spans="1:15" x14ac:dyDescent="0.25">
      <c r="A41" s="1"/>
      <c r="B41" s="42"/>
      <c r="C41" s="49"/>
      <c r="D41" s="44" t="s">
        <v>60</v>
      </c>
      <c r="E41" s="70" t="s">
        <v>82</v>
      </c>
      <c r="F41" s="34"/>
      <c r="G41" s="34"/>
      <c r="H41" s="52"/>
      <c r="I41" s="52"/>
      <c r="L41" s="3"/>
    </row>
    <row r="42" spans="1:15" x14ac:dyDescent="0.25">
      <c r="A42" s="1"/>
      <c r="B42" s="42"/>
      <c r="C42" s="49"/>
      <c r="D42" s="44" t="s">
        <v>49</v>
      </c>
      <c r="E42" s="70" t="s">
        <v>81</v>
      </c>
      <c r="F42" s="34"/>
      <c r="G42" s="34"/>
      <c r="H42" s="52"/>
      <c r="I42" s="52"/>
      <c r="L42" s="3"/>
    </row>
    <row r="43" spans="1:15" x14ac:dyDescent="0.25">
      <c r="A43" s="1"/>
      <c r="B43" s="42"/>
      <c r="C43" s="49"/>
      <c r="D43" s="44" t="s">
        <v>62</v>
      </c>
      <c r="E43" s="92" t="s">
        <v>63</v>
      </c>
      <c r="F43" s="92"/>
      <c r="G43" s="34"/>
      <c r="H43" s="52"/>
      <c r="I43" s="52"/>
      <c r="L43" s="3"/>
    </row>
    <row r="44" spans="1:15" x14ac:dyDescent="0.25">
      <c r="A44" s="1"/>
      <c r="B44" s="53" t="s">
        <v>64</v>
      </c>
      <c r="C44" s="53"/>
      <c r="D44" s="53"/>
      <c r="E44" s="53"/>
      <c r="F44" s="53"/>
      <c r="G44" s="53"/>
      <c r="H44" s="53"/>
      <c r="L44" s="3"/>
    </row>
    <row r="45" spans="1:15" x14ac:dyDescent="0.25">
      <c r="A45" s="1"/>
      <c r="B45" s="49"/>
      <c r="C45" s="44"/>
      <c r="D45" s="44"/>
      <c r="E45" s="34"/>
      <c r="F45" s="54"/>
      <c r="G45" s="54"/>
      <c r="H45" s="54"/>
      <c r="L45" s="3"/>
    </row>
    <row r="46" spans="1:15" x14ac:dyDescent="0.25">
      <c r="A46" s="1"/>
      <c r="B46" s="93" t="s">
        <v>83</v>
      </c>
      <c r="C46" s="94"/>
      <c r="D46" s="94"/>
      <c r="E46" s="55">
        <v>1</v>
      </c>
      <c r="F46" s="54"/>
      <c r="G46" s="54"/>
      <c r="H46" s="54"/>
      <c r="L46" s="3"/>
    </row>
    <row r="47" spans="1:15" x14ac:dyDescent="0.25">
      <c r="A47" s="1"/>
      <c r="B47" s="49"/>
      <c r="C47" s="56"/>
      <c r="D47" s="56"/>
      <c r="E47" s="54"/>
      <c r="F47" s="54"/>
      <c r="G47" s="54"/>
      <c r="H47" s="54"/>
      <c r="L47" s="3"/>
    </row>
    <row r="48" spans="1:15" x14ac:dyDescent="0.25">
      <c r="A48" s="1"/>
      <c r="B48" s="64" t="s">
        <v>65</v>
      </c>
      <c r="C48" s="64"/>
      <c r="D48" s="64"/>
      <c r="E48" s="64"/>
      <c r="F48" s="64"/>
      <c r="G48" s="64"/>
      <c r="H48" s="64"/>
      <c r="I48" s="57"/>
      <c r="L48" s="3"/>
    </row>
    <row r="49" spans="1:17" x14ac:dyDescent="0.25">
      <c r="A49" s="1"/>
      <c r="B49" s="58"/>
      <c r="C49" s="59" t="s">
        <v>66</v>
      </c>
      <c r="D49" s="60"/>
      <c r="E49" s="65"/>
      <c r="F49" s="65"/>
      <c r="G49" s="61"/>
      <c r="H49" s="61"/>
      <c r="I49" s="57"/>
      <c r="L49" s="3"/>
    </row>
    <row r="50" spans="1:17" ht="15" customHeight="1" x14ac:dyDescent="0.25">
      <c r="A50" s="1"/>
      <c r="B50" s="58"/>
      <c r="C50" s="66" t="s">
        <v>67</v>
      </c>
      <c r="D50" s="66"/>
      <c r="E50" s="61"/>
      <c r="F50" s="61"/>
      <c r="G50" s="61"/>
      <c r="H50" s="61"/>
      <c r="I50" s="57"/>
      <c r="L50" s="3"/>
    </row>
    <row r="51" spans="1:17" x14ac:dyDescent="0.25">
      <c r="A51" s="1"/>
      <c r="B51" s="58"/>
      <c r="C51" s="44" t="s">
        <v>68</v>
      </c>
      <c r="D51" s="44"/>
      <c r="E51" s="34"/>
      <c r="F51" s="34"/>
      <c r="G51" s="34" t="s">
        <v>69</v>
      </c>
      <c r="H51" s="61"/>
      <c r="I51" s="57"/>
      <c r="L51" s="3"/>
    </row>
    <row r="52" spans="1:17" ht="15" customHeight="1" x14ac:dyDescent="0.25">
      <c r="A52" s="1"/>
      <c r="B52" s="58"/>
      <c r="C52" s="66" t="s">
        <v>70</v>
      </c>
      <c r="D52" s="66"/>
      <c r="E52" s="61"/>
      <c r="F52" s="61"/>
      <c r="G52" s="61"/>
      <c r="H52" s="61"/>
      <c r="I52" s="57"/>
      <c r="L52" s="3"/>
    </row>
    <row r="53" spans="1:17" ht="16.5" customHeight="1" x14ac:dyDescent="0.25">
      <c r="B53" s="58"/>
      <c r="C53" s="44" t="s">
        <v>68</v>
      </c>
      <c r="D53" s="44"/>
      <c r="E53" s="34" t="s">
        <v>71</v>
      </c>
      <c r="F53" s="34"/>
      <c r="G53" s="62">
        <v>1.0039</v>
      </c>
      <c r="H53" s="61"/>
      <c r="I53" s="57"/>
      <c r="J53" s="33"/>
      <c r="L53" s="15"/>
    </row>
    <row r="54" spans="1:17" ht="15" customHeight="1" x14ac:dyDescent="0.25">
      <c r="B54" s="58"/>
      <c r="C54" s="66" t="s">
        <v>72</v>
      </c>
      <c r="D54" s="66"/>
      <c r="E54" s="61"/>
      <c r="F54" s="61"/>
      <c r="G54" s="61"/>
      <c r="H54" s="61"/>
      <c r="I54" s="57"/>
      <c r="J54" s="33"/>
      <c r="L54" s="15"/>
    </row>
    <row r="55" spans="1:17" ht="15" customHeight="1" x14ac:dyDescent="0.25">
      <c r="B55" s="58"/>
      <c r="C55" s="44" t="s">
        <v>73</v>
      </c>
      <c r="D55" s="44"/>
      <c r="E55" s="34" t="s">
        <v>74</v>
      </c>
      <c r="F55" s="34"/>
      <c r="G55" s="62">
        <v>1.0039</v>
      </c>
      <c r="H55" s="61"/>
      <c r="I55" s="57"/>
      <c r="J55" s="43"/>
      <c r="L55" s="15"/>
    </row>
    <row r="56" spans="1:17" ht="15" customHeight="1" x14ac:dyDescent="0.25">
      <c r="B56" s="58"/>
      <c r="C56" s="66" t="s">
        <v>75</v>
      </c>
      <c r="D56" s="66"/>
      <c r="E56" s="66"/>
      <c r="F56" s="66"/>
      <c r="G56" s="63">
        <v>1.0039</v>
      </c>
      <c r="H56" s="61"/>
      <c r="I56" s="57"/>
      <c r="J56" s="43"/>
      <c r="L56" s="15"/>
    </row>
    <row r="57" spans="1:17" ht="15.75" x14ac:dyDescent="0.25">
      <c r="A57" s="76" t="s">
        <v>35</v>
      </c>
      <c r="B57" s="76"/>
      <c r="C57" s="76"/>
      <c r="D57" s="76"/>
      <c r="E57" s="76"/>
      <c r="F57" s="76"/>
      <c r="G57" s="76"/>
      <c r="H57" s="8"/>
    </row>
    <row r="58" spans="1:17" ht="15.75" x14ac:dyDescent="0.25">
      <c r="B58" s="96" t="s">
        <v>84</v>
      </c>
      <c r="C58" s="96"/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Q58" s="71"/>
    </row>
    <row r="59" spans="1:17" hidden="1" x14ac:dyDescent="0.25">
      <c r="A59" s="99"/>
      <c r="B59" s="99"/>
      <c r="C59" s="99"/>
      <c r="D59" s="99"/>
      <c r="E59" s="99"/>
      <c r="F59" s="99"/>
      <c r="G59" s="99"/>
      <c r="H59" s="99"/>
      <c r="I59" s="99"/>
      <c r="J59" s="99"/>
      <c r="K59" s="99"/>
      <c r="L59" s="99"/>
      <c r="M59" s="99"/>
      <c r="N59" s="99"/>
      <c r="O59" s="99"/>
    </row>
    <row r="60" spans="1:17" ht="10.5" hidden="1" customHeight="1" x14ac:dyDescent="0.25">
      <c r="A60" s="99"/>
      <c r="B60" s="99"/>
      <c r="C60" s="99"/>
      <c r="D60" s="99"/>
      <c r="E60" s="99"/>
      <c r="F60" s="99"/>
      <c r="G60" s="99"/>
      <c r="H60" s="99"/>
      <c r="I60" s="99"/>
      <c r="J60" s="99"/>
      <c r="K60" s="99"/>
      <c r="L60" s="99"/>
      <c r="M60" s="99"/>
      <c r="N60" s="99"/>
      <c r="O60" s="99"/>
    </row>
    <row r="61" spans="1:17" ht="9.75" hidden="1" customHeight="1" x14ac:dyDescent="0.3">
      <c r="A61" s="2"/>
      <c r="B61" s="100" t="s">
        <v>54</v>
      </c>
      <c r="C61" s="100"/>
      <c r="D61" s="97"/>
      <c r="E61" s="97"/>
      <c r="F61" s="98" t="s">
        <v>55</v>
      </c>
      <c r="G61" s="98"/>
      <c r="H61" s="98"/>
      <c r="I61" s="98"/>
      <c r="J61" s="98"/>
      <c r="K61" s="98"/>
      <c r="O61" s="12"/>
    </row>
    <row r="62" spans="1:17" ht="9.75" customHeight="1" x14ac:dyDescent="0.3">
      <c r="A62" s="2"/>
      <c r="B62" s="47"/>
      <c r="C62" s="47"/>
      <c r="D62" s="67"/>
      <c r="E62" s="67"/>
      <c r="F62" s="46"/>
      <c r="G62" s="46"/>
      <c r="H62" s="46"/>
      <c r="I62" s="46"/>
      <c r="J62" s="46"/>
      <c r="K62" s="46"/>
      <c r="O62" s="45"/>
    </row>
    <row r="63" spans="1:17" ht="23.25" customHeight="1" x14ac:dyDescent="0.3">
      <c r="A63" s="2"/>
      <c r="B63" s="47"/>
      <c r="C63" s="47" t="s">
        <v>54</v>
      </c>
      <c r="D63" s="67"/>
      <c r="E63" s="67"/>
      <c r="F63" s="98" t="s">
        <v>55</v>
      </c>
      <c r="G63" s="98"/>
      <c r="H63" s="98"/>
      <c r="I63" s="46"/>
      <c r="J63" s="46"/>
      <c r="K63" s="46"/>
      <c r="O63" s="45"/>
    </row>
    <row r="64" spans="1:17" ht="12.75" customHeight="1" x14ac:dyDescent="0.25">
      <c r="D64" s="95" t="s">
        <v>30</v>
      </c>
      <c r="E64" s="95"/>
      <c r="F64" s="95" t="s">
        <v>32</v>
      </c>
      <c r="G64" s="95"/>
      <c r="H64" s="95"/>
      <c r="I64" s="95"/>
      <c r="O64" s="12"/>
    </row>
    <row r="65" spans="1:11" ht="15.75" customHeight="1" x14ac:dyDescent="0.3">
      <c r="A65" s="100" t="s">
        <v>31</v>
      </c>
      <c r="B65" s="100"/>
      <c r="C65" s="2" t="s">
        <v>76</v>
      </c>
      <c r="D65" s="97"/>
      <c r="E65" s="97"/>
      <c r="F65" s="98" t="s">
        <v>37</v>
      </c>
      <c r="G65" s="98"/>
      <c r="H65" s="98"/>
      <c r="I65" s="98"/>
      <c r="J65" s="98"/>
      <c r="K65" s="98"/>
    </row>
    <row r="66" spans="1:11" x14ac:dyDescent="0.25">
      <c r="D66" s="95" t="s">
        <v>30</v>
      </c>
      <c r="E66" s="95"/>
      <c r="F66" s="95" t="s">
        <v>32</v>
      </c>
      <c r="G66" s="95"/>
      <c r="H66" s="95"/>
      <c r="I66" s="95"/>
    </row>
  </sheetData>
  <mergeCells count="95">
    <mergeCell ref="D66:E66"/>
    <mergeCell ref="F66:I66"/>
    <mergeCell ref="B58:O58"/>
    <mergeCell ref="D61:E61"/>
    <mergeCell ref="F61:K61"/>
    <mergeCell ref="D64:E64"/>
    <mergeCell ref="F64:I64"/>
    <mergeCell ref="A59:O60"/>
    <mergeCell ref="A65:B65"/>
    <mergeCell ref="D65:E65"/>
    <mergeCell ref="F65:K65"/>
    <mergeCell ref="B61:C61"/>
    <mergeCell ref="F63:H63"/>
    <mergeCell ref="G33:H33"/>
    <mergeCell ref="I33:J33"/>
    <mergeCell ref="B38:D38"/>
    <mergeCell ref="E38:G38"/>
    <mergeCell ref="A57:G57"/>
    <mergeCell ref="E39:F39"/>
    <mergeCell ref="E43:F43"/>
    <mergeCell ref="B46:D46"/>
    <mergeCell ref="E32:F32"/>
    <mergeCell ref="G32:H32"/>
    <mergeCell ref="I32:J32"/>
    <mergeCell ref="B36:C36"/>
    <mergeCell ref="E36:F36"/>
    <mergeCell ref="G36:H36"/>
    <mergeCell ref="I36:J36"/>
    <mergeCell ref="A34:C34"/>
    <mergeCell ref="E34:F34"/>
    <mergeCell ref="G34:H34"/>
    <mergeCell ref="I34:J34"/>
    <mergeCell ref="E35:F35"/>
    <mergeCell ref="G35:H35"/>
    <mergeCell ref="I35:J35"/>
    <mergeCell ref="A33:C33"/>
    <mergeCell ref="E33:F33"/>
    <mergeCell ref="B31:C31"/>
    <mergeCell ref="E31:F31"/>
    <mergeCell ref="G31:H31"/>
    <mergeCell ref="I31:J31"/>
    <mergeCell ref="E26:F26"/>
    <mergeCell ref="G26:H26"/>
    <mergeCell ref="I26:J26"/>
    <mergeCell ref="A27:C27"/>
    <mergeCell ref="E27:F27"/>
    <mergeCell ref="G27:H27"/>
    <mergeCell ref="I27:J27"/>
    <mergeCell ref="B28:C28"/>
    <mergeCell ref="E28:F28"/>
    <mergeCell ref="G28:H28"/>
    <mergeCell ref="I28:J28"/>
    <mergeCell ref="B29:C29"/>
    <mergeCell ref="E29:F29"/>
    <mergeCell ref="G29:H29"/>
    <mergeCell ref="I29:J29"/>
    <mergeCell ref="B30:C30"/>
    <mergeCell ref="E30:F30"/>
    <mergeCell ref="G30:H30"/>
    <mergeCell ref="I30:J30"/>
    <mergeCell ref="E25:F25"/>
    <mergeCell ref="G25:H25"/>
    <mergeCell ref="I25:J25"/>
    <mergeCell ref="E22:F22"/>
    <mergeCell ref="G22:H22"/>
    <mergeCell ref="I22:J22"/>
    <mergeCell ref="E23:F23"/>
    <mergeCell ref="G23:H23"/>
    <mergeCell ref="I23:J23"/>
    <mergeCell ref="E24:F24"/>
    <mergeCell ref="G24:H24"/>
    <mergeCell ref="I24:J24"/>
    <mergeCell ref="E21:F21"/>
    <mergeCell ref="G21:H21"/>
    <mergeCell ref="I21:J21"/>
    <mergeCell ref="H16:O16"/>
    <mergeCell ref="A17:G17"/>
    <mergeCell ref="H17:O17"/>
    <mergeCell ref="A18:O18"/>
    <mergeCell ref="G20:H20"/>
    <mergeCell ref="I20:J20"/>
    <mergeCell ref="A1:O4"/>
    <mergeCell ref="A5:O11"/>
    <mergeCell ref="A12:O13"/>
    <mergeCell ref="N19:N20"/>
    <mergeCell ref="O19:O20"/>
    <mergeCell ref="E20:F20"/>
    <mergeCell ref="A15:G15"/>
    <mergeCell ref="H15:O15"/>
    <mergeCell ref="A19:A20"/>
    <mergeCell ref="C19:J19"/>
    <mergeCell ref="K19:K20"/>
    <mergeCell ref="L19:L20"/>
    <mergeCell ref="M19:M20"/>
    <mergeCell ref="A16:G16"/>
  </mergeCells>
  <pageMargins left="0.7" right="0.7" top="0.75" bottom="0.75" header="0.3" footer="0.3"/>
  <pageSetup paperSize="9" scale="65" fitToHeight="0" orientation="landscape" r:id="rId1"/>
  <rowBreaks count="1" manualBreakCount="1">
    <brk id="27" max="14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"/>
  <sheetViews>
    <sheetView zoomScaleNormal="100" workbookViewId="0">
      <selection activeCell="A8" sqref="A8:N8"/>
    </sheetView>
  </sheetViews>
  <sheetFormatPr defaultRowHeight="15" x14ac:dyDescent="0.25"/>
  <cols>
    <col min="12" max="12" width="0.140625" customWidth="1"/>
    <col min="13" max="14" width="8.85546875" hidden="1" customWidth="1"/>
  </cols>
  <sheetData>
    <row r="1" spans="1:14" x14ac:dyDescent="0.25">
      <c r="A1" s="102" t="s">
        <v>42</v>
      </c>
      <c r="B1" s="102" t="s">
        <v>42</v>
      </c>
      <c r="C1" s="102" t="s">
        <v>42</v>
      </c>
      <c r="D1" s="102" t="s">
        <v>42</v>
      </c>
      <c r="E1" s="102" t="s">
        <v>42</v>
      </c>
      <c r="F1" s="102" t="s">
        <v>42</v>
      </c>
      <c r="G1" s="102" t="s">
        <v>42</v>
      </c>
      <c r="H1" s="102" t="s">
        <v>42</v>
      </c>
      <c r="I1" s="102" t="s">
        <v>42</v>
      </c>
      <c r="J1" s="102" t="s">
        <v>42</v>
      </c>
      <c r="K1" s="102" t="s">
        <v>42</v>
      </c>
      <c r="L1" s="102" t="s">
        <v>42</v>
      </c>
      <c r="M1" s="102" t="s">
        <v>42</v>
      </c>
      <c r="N1" s="102" t="s">
        <v>42</v>
      </c>
    </row>
    <row r="2" spans="1:14" ht="42.75" customHeight="1" x14ac:dyDescent="0.25">
      <c r="A2" s="105" t="s">
        <v>38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</row>
    <row r="3" spans="1:14" ht="75" customHeight="1" x14ac:dyDescent="0.3">
      <c r="A3" s="106" t="s">
        <v>89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</row>
    <row r="4" spans="1:14" ht="18.75" x14ac:dyDescent="0.3">
      <c r="A4" s="106" t="s">
        <v>39</v>
      </c>
      <c r="B4" s="106"/>
      <c r="C4" s="106"/>
      <c r="D4" s="106"/>
      <c r="E4" s="106"/>
      <c r="F4" s="106"/>
      <c r="G4" s="106"/>
      <c r="H4" s="106"/>
      <c r="I4" s="106"/>
      <c r="J4" s="106"/>
      <c r="K4" s="106"/>
    </row>
    <row r="5" spans="1:14" ht="45.6" customHeight="1" x14ac:dyDescent="0.25">
      <c r="A5" s="107" t="s">
        <v>85</v>
      </c>
      <c r="B5" s="108" t="s">
        <v>40</v>
      </c>
      <c r="C5" s="108" t="s">
        <v>40</v>
      </c>
      <c r="D5" s="108" t="s">
        <v>40</v>
      </c>
      <c r="E5" s="108" t="s">
        <v>40</v>
      </c>
      <c r="F5" s="108" t="s">
        <v>40</v>
      </c>
      <c r="G5" s="108" t="s">
        <v>40</v>
      </c>
      <c r="H5" s="108" t="s">
        <v>40</v>
      </c>
      <c r="I5" s="108" t="s">
        <v>40</v>
      </c>
      <c r="J5" s="108" t="s">
        <v>40</v>
      </c>
      <c r="K5" s="108" t="s">
        <v>40</v>
      </c>
      <c r="L5" s="108" t="s">
        <v>40</v>
      </c>
      <c r="M5" s="108" t="s">
        <v>40</v>
      </c>
      <c r="N5" s="108" t="s">
        <v>40</v>
      </c>
    </row>
    <row r="6" spans="1:14" x14ac:dyDescent="0.25">
      <c r="A6" s="101" t="s">
        <v>41</v>
      </c>
      <c r="B6" s="101" t="s">
        <v>41</v>
      </c>
      <c r="C6" s="101" t="s">
        <v>41</v>
      </c>
      <c r="D6" s="101" t="s">
        <v>41</v>
      </c>
      <c r="E6" s="101" t="s">
        <v>41</v>
      </c>
      <c r="F6" s="101" t="s">
        <v>41</v>
      </c>
      <c r="G6" s="101" t="s">
        <v>41</v>
      </c>
      <c r="H6" s="101" t="s">
        <v>41</v>
      </c>
      <c r="I6" s="101" t="s">
        <v>41</v>
      </c>
      <c r="J6" s="101" t="s">
        <v>41</v>
      </c>
      <c r="K6" s="101" t="s">
        <v>41</v>
      </c>
      <c r="L6" s="101" t="s">
        <v>41</v>
      </c>
      <c r="M6" s="101" t="s">
        <v>41</v>
      </c>
      <c r="N6" s="101" t="s">
        <v>41</v>
      </c>
    </row>
    <row r="7" spans="1:14" x14ac:dyDescent="0.25">
      <c r="A7" s="103" t="s">
        <v>43</v>
      </c>
      <c r="B7" s="103" t="s">
        <v>43</v>
      </c>
      <c r="C7" s="103" t="s">
        <v>43</v>
      </c>
      <c r="D7" s="103" t="s">
        <v>43</v>
      </c>
      <c r="E7" s="103" t="s">
        <v>43</v>
      </c>
      <c r="F7" s="103" t="s">
        <v>43</v>
      </c>
      <c r="G7" s="103" t="s">
        <v>43</v>
      </c>
      <c r="H7" s="103" t="s">
        <v>43</v>
      </c>
      <c r="I7" s="103" t="s">
        <v>43</v>
      </c>
      <c r="J7" s="103" t="s">
        <v>43</v>
      </c>
      <c r="K7" s="103" t="s">
        <v>43</v>
      </c>
      <c r="L7" s="103" t="s">
        <v>43</v>
      </c>
      <c r="M7" s="103" t="s">
        <v>43</v>
      </c>
      <c r="N7" s="103" t="s">
        <v>43</v>
      </c>
    </row>
    <row r="8" spans="1:14" ht="36" customHeight="1" x14ac:dyDescent="0.25">
      <c r="A8" s="104" t="s">
        <v>90</v>
      </c>
      <c r="B8" s="104" t="s">
        <v>44</v>
      </c>
      <c r="C8" s="104" t="s">
        <v>44</v>
      </c>
      <c r="D8" s="104" t="s">
        <v>44</v>
      </c>
      <c r="E8" s="104" t="s">
        <v>44</v>
      </c>
      <c r="F8" s="104" t="s">
        <v>44</v>
      </c>
      <c r="G8" s="104" t="s">
        <v>44</v>
      </c>
      <c r="H8" s="104" t="s">
        <v>44</v>
      </c>
      <c r="I8" s="104" t="s">
        <v>44</v>
      </c>
      <c r="J8" s="104" t="s">
        <v>44</v>
      </c>
      <c r="K8" s="104" t="s">
        <v>44</v>
      </c>
      <c r="L8" s="104" t="s">
        <v>44</v>
      </c>
      <c r="M8" s="104" t="s">
        <v>44</v>
      </c>
      <c r="N8" s="104" t="s">
        <v>44</v>
      </c>
    </row>
    <row r="9" spans="1:14" ht="35.450000000000003" customHeight="1" x14ac:dyDescent="0.25">
      <c r="A9" s="103" t="s">
        <v>45</v>
      </c>
      <c r="B9" s="103" t="s">
        <v>45</v>
      </c>
      <c r="C9" s="103" t="s">
        <v>45</v>
      </c>
      <c r="D9" s="103" t="s">
        <v>45</v>
      </c>
      <c r="E9" s="103" t="s">
        <v>45</v>
      </c>
      <c r="F9" s="103" t="s">
        <v>45</v>
      </c>
      <c r="G9" s="103" t="s">
        <v>45</v>
      </c>
      <c r="H9" s="103" t="s">
        <v>45</v>
      </c>
      <c r="I9" s="103" t="s">
        <v>45</v>
      </c>
      <c r="J9" s="103" t="s">
        <v>45</v>
      </c>
      <c r="K9" s="103" t="s">
        <v>45</v>
      </c>
      <c r="L9" s="103" t="s">
        <v>45</v>
      </c>
      <c r="M9" s="103" t="s">
        <v>45</v>
      </c>
      <c r="N9" s="103" t="s">
        <v>45</v>
      </c>
    </row>
    <row r="10" spans="1:14" ht="22.9" customHeight="1" x14ac:dyDescent="0.25"/>
    <row r="11" spans="1:14" x14ac:dyDescent="0.25">
      <c r="A11" s="109" t="s">
        <v>50</v>
      </c>
      <c r="B11" s="109" t="s">
        <v>46</v>
      </c>
      <c r="C11" s="109" t="s">
        <v>46</v>
      </c>
      <c r="D11" s="109" t="s">
        <v>46</v>
      </c>
    </row>
    <row r="12" spans="1:14" ht="15" customHeight="1" x14ac:dyDescent="0.25">
      <c r="A12" s="109" t="s">
        <v>56</v>
      </c>
      <c r="B12" s="109"/>
      <c r="C12" s="109"/>
      <c r="D12" s="109"/>
    </row>
    <row r="13" spans="1:14" ht="15" customHeight="1" x14ac:dyDescent="0.25">
      <c r="A13" s="109"/>
      <c r="B13" s="109"/>
      <c r="C13" s="109"/>
      <c r="D13" s="109"/>
    </row>
    <row r="14" spans="1:14" ht="52.5" customHeight="1" x14ac:dyDescent="0.3">
      <c r="A14" s="109"/>
      <c r="B14" s="109"/>
      <c r="C14" s="109"/>
      <c r="D14" s="109"/>
      <c r="E14" s="110" t="s">
        <v>57</v>
      </c>
      <c r="F14" s="110"/>
      <c r="G14" s="110"/>
      <c r="H14" s="110"/>
      <c r="I14" s="110"/>
      <c r="J14" s="110"/>
      <c r="K14" s="110"/>
    </row>
    <row r="15" spans="1:14" ht="15" customHeight="1" x14ac:dyDescent="0.25">
      <c r="A15" s="14"/>
      <c r="B15" s="14"/>
      <c r="C15" s="14"/>
      <c r="D15" s="14"/>
      <c r="E15" s="111" t="s">
        <v>47</v>
      </c>
      <c r="F15" s="111" t="s">
        <v>47</v>
      </c>
      <c r="G15" s="111" t="s">
        <v>47</v>
      </c>
      <c r="H15" s="111" t="s">
        <v>47</v>
      </c>
      <c r="I15" s="112" t="s">
        <v>48</v>
      </c>
      <c r="J15" s="112" t="s">
        <v>48</v>
      </c>
      <c r="K15" s="112" t="s">
        <v>48</v>
      </c>
      <c r="L15" s="112" t="s">
        <v>48</v>
      </c>
      <c r="M15" s="112" t="s">
        <v>48</v>
      </c>
    </row>
  </sheetData>
  <mergeCells count="14">
    <mergeCell ref="A11:D11"/>
    <mergeCell ref="E14:K14"/>
    <mergeCell ref="E15:H15"/>
    <mergeCell ref="I15:M15"/>
    <mergeCell ref="A12:D14"/>
    <mergeCell ref="A6:N6"/>
    <mergeCell ref="A1:N1"/>
    <mergeCell ref="A7:N7"/>
    <mergeCell ref="A8:N8"/>
    <mergeCell ref="A9:N9"/>
    <mergeCell ref="A2:K2"/>
    <mergeCell ref="A3:K3"/>
    <mergeCell ref="A4:K4"/>
    <mergeCell ref="A5:N5"/>
  </mergeCells>
  <pageMargins left="0.7" right="0.7" top="0.75" bottom="0.75" header="0.3" footer="0.3"/>
  <pageSetup paperSize="9" scale="8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НМЦК нов</vt:lpstr>
      <vt:lpstr>Протокол НМЦК</vt:lpstr>
      <vt:lpstr>'НМЦК нов'!Область_печати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user06</dc:creator>
  <cp:lastModifiedBy>Богатырёва Анастасия Андреевна</cp:lastModifiedBy>
  <cp:lastPrinted>2025-10-17T12:38:44Z</cp:lastPrinted>
  <dcterms:created xsi:type="dcterms:W3CDTF">2021-03-25T06:47:34Z</dcterms:created>
  <dcterms:modified xsi:type="dcterms:W3CDTF">2025-11-25T11:58:10Z</dcterms:modified>
</cp:coreProperties>
</file>