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8735" windowHeight="1092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2'!$A$1:$N$20</definedName>
  </definedNames>
  <calcPr calcId="144525"/>
</workbook>
</file>

<file path=xl/calcChain.xml><?xml version="1.0" encoding="utf-8"?>
<calcChain xmlns="http://schemas.openxmlformats.org/spreadsheetml/2006/main">
  <c r="I10" i="5" l="1"/>
  <c r="J10" i="5" s="1"/>
  <c r="H10" i="5"/>
  <c r="K10" i="5" s="1"/>
  <c r="L10" i="5" s="1"/>
  <c r="M10" i="5" s="1"/>
  <c r="N10" i="5" s="1"/>
  <c r="N12" i="5" s="1"/>
  <c r="C6" i="5" s="1"/>
</calcChain>
</file>

<file path=xl/sharedStrings.xml><?xml version="1.0" encoding="utf-8"?>
<sst xmlns="http://schemas.openxmlformats.org/spreadsheetml/2006/main" count="31" uniqueCount="31">
  <si>
    <t>Основные характеристики объекта закупки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</si>
  <si>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</si>
  <si>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</si>
  <si>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</si>
  <si>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</si>
  <si>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</si>
  <si>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</si>
  <si>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</si>
  <si>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 xml:space="preserve">Цена единицы продукции, указанная в источнике №1 с НДС, (руб.) </t>
  </si>
  <si>
    <t xml:space="preserve">Цена единицы продукции, указанная в источнике №3 с НДС, (руб.) 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</si>
  <si>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</si>
  <si>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</si>
  <si>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</si>
  <si>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</si>
  <si>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</si>
  <si>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</si>
  <si>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</si>
  <si>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</si>
  <si>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Цена единицы продукции, указанная в источнике №2 с НДС, (руб.) </t>
  </si>
  <si>
    <t xml:space="preserve">     </t>
  </si>
  <si>
    <t>№</t>
  </si>
  <si>
    <t>Цена за единицу изм. с округлением до сотых долей после запятой (руб.)</t>
  </si>
  <si>
    <t>Обоснование начальной (максимальной) цены договора
Оказание услуг по формированию, печати и доставке гражданам платежных документов на оплату жилищно-коммунальных и прочих услуг</t>
  </si>
  <si>
    <t>согласно технического задания</t>
  </si>
  <si>
    <t>Оказание услуг по формированию, печати и доставке гражданам платежных документов на оплату услуг по теплоснабжению</t>
  </si>
  <si>
    <t>усл ед</t>
  </si>
  <si>
    <t>исх № 07-3/2518от 27.03.2019</t>
  </si>
  <si>
    <t>Входящий  номер коммерческого предложения, источник №5 вх№07/2 от01.04.2019</t>
  </si>
  <si>
    <t>Входящий  номер коммерческого предложения, источник №4 вх№ 07/1  от 29.03.2019</t>
  </si>
  <si>
    <t>Входящий  номер коммерческого предложения, источник №6 №07/3 от 01.04.2019</t>
  </si>
  <si>
    <t xml:space="preserve">Приложение № 4
к Документации по запросу предложений № 148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</si>
</sst>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9" applyNumberFormat="0" applyAlignment="0" applyProtection="0"/>
    <xf numFmtId="0" fontId="10" fillId="28" borderId="10" applyNumberFormat="0" applyAlignment="0" applyProtection="0"/>
    <xf numFmtId="0" fontId="11" fillId="28" borderId="9" applyNumberFormat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6" fillId="29" borderId="15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32" borderId="16" applyNumberFormat="0" applyFont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33" borderId="0" applyNumberFormat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shrinkToFit="1"/>
    </xf>
    <xf numFmtId="0" fontId="2" fillId="0" borderId="8" xfId="0" applyFont="1" applyBorder="1" applyAlignment="1"/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 shrinkToFit="1"/>
    </xf>
    <xf numFmtId="14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abSelected="1" view="pageBreakPreview" zoomScale="85" zoomScaleNormal="80" zoomScaleSheetLayoutView="85" workbookViewId="0">
      <selection activeCell="X7" sqref="X7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9.28515625" style="1" customWidth="1"/>
    <col min="4" max="4" width="13.5703125" style="1" customWidth="1"/>
    <col min="5" max="7" width="16.85546875" style="1" customWidth="1"/>
    <col min="8" max="8" width="20" style="1" customWidth="1"/>
    <col min="9" max="9" width="16.7109375" style="1" customWidth="1"/>
    <col min="10" max="10" width="17" style="1" customWidth="1"/>
    <col min="11" max="11" width="19.5703125" style="1" customWidth="1"/>
    <col min="12" max="12" width="15.7109375" style="1" customWidth="1"/>
    <col min="13" max="13" width="12.7109375" style="1" customWidth="1"/>
    <col min="14" max="14" width="19.42578125" style="1" customWidth="1"/>
    <col min="15" max="16" width="9.140625" style="1" hidden="1" customWidth="1"/>
    <col min="17" max="17" width="0.140625" style="1" hidden="1" customWidth="1"/>
    <col min="18" max="21" width="9.140625" style="1" hidden="1" customWidth="1"/>
    <col min="22" max="22" width="9.140625" style="1"/>
    <col min="23" max="23" width="17.7109375" style="1" bestFit="1" customWidth="1"/>
    <col min="24" max="24" width="22.7109375" style="1" customWidth="1"/>
    <col min="25" max="25" width="13.42578125" style="1" bestFit="1" customWidth="1"/>
    <col min="26" max="26" width="13.85546875" style="1" bestFit="1" customWidth="1"/>
    <col min="27" max="16384" width="9.140625" style="1"/>
  </cols>
  <sheetData>
    <row r="1" spans="1:20" ht="63" customHeight="1" x14ac:dyDescent="0.3">
      <c r="L1" s="38" t="s">
        <v>30</v>
      </c>
      <c r="M1" s="37"/>
      <c r="N1" s="37"/>
    </row>
    <row r="2" spans="1:20" ht="54.75" customHeight="1" x14ac:dyDescent="0.3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20" ht="18.75" customHeigh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20" ht="18.75" customHeight="1" x14ac:dyDescent="0.3">
      <c r="A4" s="40" t="s">
        <v>0</v>
      </c>
      <c r="B4" s="41"/>
      <c r="C4" s="42" t="s">
        <v>23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20" ht="18.75" customHeight="1" x14ac:dyDescent="0.3">
      <c r="A5" s="48" t="s">
        <v>1</v>
      </c>
      <c r="B5" s="49"/>
      <c r="C5" s="50" t="s">
        <v>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20" ht="18.75" customHeight="1" x14ac:dyDescent="0.3">
      <c r="A6" s="53" t="s">
        <v>3</v>
      </c>
      <c r="B6" s="54"/>
      <c r="C6" s="40" t="str">
        <f>N12&amp;" руб. (расчет приложен в виде отдельной таблицы)"</f>
        <v>8969461,2 руб. (расчет приложен в виде отдельной таблицы)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41"/>
    </row>
    <row r="7" spans="1:20" ht="18.75" customHeight="1" x14ac:dyDescent="0.3">
      <c r="A7" s="40" t="s">
        <v>4</v>
      </c>
      <c r="B7" s="41"/>
      <c r="C7" s="57">
        <v>43549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41"/>
    </row>
    <row r="8" spans="1:20" s="3" customFormat="1" ht="38.25" customHeight="1" x14ac:dyDescent="0.25">
      <c r="A8" s="59" t="s">
        <v>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1"/>
    </row>
    <row r="9" spans="1:20" ht="337.5" customHeight="1" x14ac:dyDescent="0.3">
      <c r="A9" s="28" t="s">
        <v>20</v>
      </c>
      <c r="B9" s="26" t="s">
        <v>6</v>
      </c>
      <c r="C9" s="28" t="s">
        <v>7</v>
      </c>
      <c r="D9" s="27" t="s">
        <v>17</v>
      </c>
      <c r="E9" s="2" t="s">
        <v>8</v>
      </c>
      <c r="F9" s="2" t="s">
        <v>18</v>
      </c>
      <c r="G9" s="2" t="s">
        <v>9</v>
      </c>
      <c r="H9" s="2" t="s">
        <v>10</v>
      </c>
      <c r="I9" s="2" t="s">
        <v>11</v>
      </c>
      <c r="J9" s="2" t="s">
        <v>12</v>
      </c>
      <c r="K9" s="4" t="s">
        <v>13</v>
      </c>
      <c r="L9" s="2" t="s">
        <v>14</v>
      </c>
      <c r="M9" s="2" t="s">
        <v>21</v>
      </c>
      <c r="N9" s="2" t="s">
        <v>15</v>
      </c>
    </row>
    <row r="10" spans="1:20" ht="75" x14ac:dyDescent="0.3">
      <c r="A10" s="2">
        <v>1</v>
      </c>
      <c r="B10" s="29" t="s">
        <v>24</v>
      </c>
      <c r="C10" s="2" t="s">
        <v>25</v>
      </c>
      <c r="D10" s="27">
        <v>1908396</v>
      </c>
      <c r="E10" s="2">
        <v>4.5</v>
      </c>
      <c r="F10" s="2">
        <v>4.7</v>
      </c>
      <c r="G10" s="2">
        <v>4.9000000000000004</v>
      </c>
      <c r="H10" s="31">
        <f>AVERAGE(E10:G10)</f>
        <v>4.7</v>
      </c>
      <c r="I10" s="30">
        <f>STDEV(E10,F10,G10)</f>
        <v>0.20000000000000018</v>
      </c>
      <c r="J10" s="30">
        <f>I10/H10*100</f>
        <v>4.2553191489361737</v>
      </c>
      <c r="K10" s="32">
        <f>H10*D10</f>
        <v>8969461.2000000011</v>
      </c>
      <c r="L10" s="33">
        <f>K10/D10</f>
        <v>4.7</v>
      </c>
      <c r="M10" s="32">
        <f>ROUND(L10,2)</f>
        <v>4.7</v>
      </c>
      <c r="N10" s="15">
        <f>ROUND(M10*D10,2)</f>
        <v>8969461.1999999993</v>
      </c>
    </row>
    <row r="11" spans="1:20" x14ac:dyDescent="0.3">
      <c r="A11" s="17"/>
      <c r="B11" s="19"/>
      <c r="C11" s="18"/>
      <c r="D11" s="20"/>
      <c r="E11" s="21"/>
      <c r="F11" s="21"/>
      <c r="G11" s="21"/>
      <c r="H11" s="22"/>
      <c r="I11" s="21"/>
      <c r="J11" s="21"/>
      <c r="K11" s="23"/>
      <c r="L11" s="24"/>
      <c r="M11" s="25"/>
      <c r="N11" s="15"/>
      <c r="O11" s="1">
        <v>780</v>
      </c>
      <c r="P11" s="5">
        <v>760</v>
      </c>
      <c r="Q11" s="1">
        <v>765</v>
      </c>
      <c r="S11" s="1">
        <v>156184.25</v>
      </c>
      <c r="T11" s="1">
        <v>154259</v>
      </c>
    </row>
    <row r="12" spans="1:20" x14ac:dyDescent="0.3">
      <c r="A12" s="34" t="s">
        <v>16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  <c r="N12" s="16">
        <f>SUM(N10:N11)</f>
        <v>8969461.1999999993</v>
      </c>
      <c r="P12" s="6"/>
    </row>
    <row r="13" spans="1:20" ht="15" customHeight="1" x14ac:dyDescent="0.3">
      <c r="P13" s="6"/>
    </row>
    <row r="14" spans="1:20" ht="15" customHeight="1" x14ac:dyDescent="0.3">
      <c r="B14" s="7" t="s">
        <v>19</v>
      </c>
      <c r="C14" s="47" t="s">
        <v>26</v>
      </c>
      <c r="D14" s="47"/>
      <c r="E14" s="47"/>
      <c r="F14" s="47"/>
      <c r="G14" s="47"/>
      <c r="H14" s="47"/>
      <c r="I14" s="8"/>
      <c r="J14" s="8"/>
      <c r="P14" s="6"/>
    </row>
    <row r="15" spans="1:20" ht="18.75" customHeight="1" x14ac:dyDescent="0.3">
      <c r="B15" s="8"/>
      <c r="C15" s="8"/>
      <c r="D15" s="8"/>
      <c r="E15" s="8"/>
      <c r="F15" s="8"/>
      <c r="G15" s="8"/>
      <c r="H15" s="8"/>
      <c r="I15" s="8"/>
      <c r="J15" s="8"/>
    </row>
    <row r="16" spans="1:20" ht="18.75" customHeight="1" x14ac:dyDescent="0.3">
      <c r="B16" s="8"/>
      <c r="C16" s="8"/>
      <c r="D16" s="8"/>
      <c r="E16" s="8"/>
      <c r="F16" s="8"/>
      <c r="G16" s="8"/>
      <c r="H16" s="8"/>
      <c r="I16" s="8"/>
      <c r="J16" s="8"/>
    </row>
    <row r="17" spans="2:26" ht="15" customHeight="1" x14ac:dyDescent="0.3">
      <c r="B17" s="9" t="s">
        <v>28</v>
      </c>
      <c r="C17" s="9"/>
      <c r="D17" s="9"/>
      <c r="E17" s="8"/>
      <c r="F17" s="8"/>
      <c r="G17" s="8"/>
      <c r="H17" s="8"/>
      <c r="I17" s="8"/>
      <c r="J17" s="8"/>
    </row>
    <row r="18" spans="2:26" ht="15" customHeight="1" x14ac:dyDescent="0.3">
      <c r="B18" s="9" t="s">
        <v>27</v>
      </c>
      <c r="C18" s="9"/>
      <c r="D18" s="9"/>
      <c r="E18" s="8"/>
      <c r="F18" s="8"/>
      <c r="G18" s="8"/>
      <c r="H18" s="8"/>
      <c r="I18" s="8"/>
      <c r="J18" s="8"/>
      <c r="Z18" s="10"/>
    </row>
    <row r="19" spans="2:26" ht="15" customHeight="1" x14ac:dyDescent="0.3">
      <c r="B19" s="9" t="s">
        <v>29</v>
      </c>
      <c r="C19" s="9"/>
      <c r="D19" s="9"/>
      <c r="E19" s="8"/>
      <c r="F19" s="8"/>
      <c r="G19" s="8"/>
      <c r="H19" s="8"/>
      <c r="I19" s="8"/>
      <c r="J19" s="8"/>
    </row>
    <row r="20" spans="2:26" ht="21.75" customHeight="1" x14ac:dyDescent="0.3">
      <c r="B20" s="8"/>
      <c r="C20" s="8"/>
      <c r="D20" s="8"/>
      <c r="E20" s="8"/>
      <c r="F20" s="8"/>
      <c r="G20" s="8"/>
      <c r="H20" s="8"/>
      <c r="I20" s="8"/>
      <c r="J20" s="8"/>
    </row>
    <row r="21" spans="2:26" ht="17.25" customHeight="1" x14ac:dyDescent="0.3">
      <c r="C21" s="8"/>
      <c r="D21" s="8"/>
      <c r="E21" s="8"/>
      <c r="F21" s="8"/>
      <c r="G21" s="8"/>
      <c r="H21" s="8"/>
      <c r="I21" s="8"/>
      <c r="J21" s="8"/>
    </row>
    <row r="22" spans="2:26" ht="15" customHeight="1" x14ac:dyDescent="0.3">
      <c r="B22" s="46"/>
      <c r="C22" s="46"/>
      <c r="D22" s="46"/>
      <c r="E22" s="8"/>
      <c r="F22" s="8"/>
      <c r="G22" s="8"/>
      <c r="H22" s="8"/>
      <c r="I22" s="8"/>
      <c r="J22" s="8"/>
    </row>
    <row r="23" spans="2:26" ht="20.25" customHeight="1" x14ac:dyDescent="0.3">
      <c r="B23" s="11"/>
      <c r="C23" s="8"/>
      <c r="D23" s="8"/>
      <c r="E23" s="8"/>
      <c r="F23" s="8"/>
      <c r="G23" s="8"/>
      <c r="H23" s="8"/>
      <c r="I23" s="8"/>
      <c r="J23" s="8"/>
    </row>
    <row r="24" spans="2:26" ht="15" customHeight="1" x14ac:dyDescent="0.3">
      <c r="B24" s="14"/>
      <c r="C24" s="8"/>
      <c r="D24" s="8"/>
      <c r="E24" s="8"/>
      <c r="F24" s="8"/>
      <c r="G24" s="8"/>
      <c r="H24" s="8"/>
      <c r="I24" s="8"/>
      <c r="J24" s="8"/>
    </row>
    <row r="25" spans="2:26" ht="15.75" customHeight="1" x14ac:dyDescent="0.3">
      <c r="B25" s="56"/>
      <c r="C25" s="56"/>
      <c r="D25" s="56"/>
      <c r="E25" s="56"/>
      <c r="F25" s="13"/>
      <c r="G25" s="13"/>
      <c r="H25" s="12"/>
      <c r="I25" s="12"/>
      <c r="J25" s="12"/>
    </row>
    <row r="26" spans="2:26" ht="15.75" customHeight="1" x14ac:dyDescent="0.3">
      <c r="B26" s="58"/>
      <c r="C26" s="58"/>
      <c r="D26" s="58"/>
      <c r="E26" s="8"/>
      <c r="F26" s="8"/>
      <c r="G26" s="8"/>
      <c r="H26" s="8"/>
      <c r="I26" s="8"/>
      <c r="J26" s="8"/>
    </row>
    <row r="27" spans="2:26" ht="15.75" customHeight="1" x14ac:dyDescent="0.3">
      <c r="B27" s="11"/>
      <c r="C27" s="8"/>
      <c r="D27" s="8"/>
      <c r="E27" s="8"/>
      <c r="F27" s="8"/>
      <c r="G27" s="8"/>
      <c r="H27" s="8"/>
      <c r="I27" s="8"/>
      <c r="J27" s="8"/>
    </row>
    <row r="28" spans="2:26" ht="15" customHeight="1" x14ac:dyDescent="0.3">
      <c r="B28" s="8"/>
      <c r="C28" s="8"/>
      <c r="D28" s="8"/>
      <c r="E28" s="8"/>
      <c r="F28" s="8"/>
      <c r="G28" s="8"/>
      <c r="H28" s="8"/>
      <c r="I28" s="8"/>
      <c r="J28" s="8"/>
    </row>
    <row r="29" spans="2:26" ht="15" customHeight="1" x14ac:dyDescent="0.3">
      <c r="B29" s="45"/>
      <c r="C29" s="45"/>
      <c r="D29" s="8"/>
      <c r="E29" s="8"/>
      <c r="F29" s="8"/>
      <c r="G29" s="8"/>
      <c r="H29" s="8"/>
      <c r="I29" s="8"/>
      <c r="J29" s="8"/>
    </row>
    <row r="30" spans="2:26" ht="15.75" customHeight="1" x14ac:dyDescent="0.3">
      <c r="B30" s="8"/>
      <c r="C30" s="8"/>
      <c r="D30" s="8"/>
      <c r="E30" s="8"/>
      <c r="F30" s="8"/>
      <c r="G30" s="8"/>
      <c r="H30" s="8"/>
      <c r="I30" s="8"/>
      <c r="J30" s="8"/>
    </row>
  </sheetData>
  <mergeCells count="18">
    <mergeCell ref="B29:C29"/>
    <mergeCell ref="B22:D22"/>
    <mergeCell ref="C14:H14"/>
    <mergeCell ref="A5:B5"/>
    <mergeCell ref="C5:N5"/>
    <mergeCell ref="A6:B6"/>
    <mergeCell ref="C6:N6"/>
    <mergeCell ref="B25:E25"/>
    <mergeCell ref="A7:B7"/>
    <mergeCell ref="C7:N7"/>
    <mergeCell ref="B26:D26"/>
    <mergeCell ref="A8:N8"/>
    <mergeCell ref="A12:M12"/>
    <mergeCell ref="L1:N1"/>
    <mergeCell ref="A2:K2"/>
    <mergeCell ref="A3:K3"/>
    <mergeCell ref="A4:B4"/>
    <mergeCell ref="C4:N4"/>
  </mergeCells>
  <phoneticPr fontId="5" type="noConversion"/>
  <pageMargins left="0" right="0" top="0" bottom="0" header="0" footer="0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2019-05-22T14:14:16Z</cp:lastPrinted>
  <dcterms:created xsi:type="dcterms:W3CDTF">2017-07-07T10:59:11Z</dcterms:created>
  <dcterms:modified xsi:type="dcterms:W3CDTF">2019-06-10T07:14:47Z</dcterms:modified>
</cp:coreProperties>
</file>