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8735" windowHeight="11010"/>
  </bookViews>
  <sheets>
    <sheet name="Лист1" sheetId="2" r:id="rId1"/>
    <sheet name="Лист2" sheetId="3" r:id="rId2"/>
    <sheet name="Лист3" sheetId="4" r:id="rId3"/>
    <sheet name="Лист4" sheetId="1" r:id="rId4"/>
  </sheets>
  <definedNames>
    <definedName name="_GoBack" localSheetId="0">Лист1!#REF!</definedName>
    <definedName name="_xlnm.Print_Area" localSheetId="0">Лист1!$A$1:$N$17</definedName>
  </definedNames>
  <calcPr calcId="144525"/>
</workbook>
</file>

<file path=xl/calcChain.xml><?xml version="1.0" encoding="utf-8"?>
<calcChain xmlns="http://schemas.openxmlformats.org/spreadsheetml/2006/main">
  <c r="H9" i="2" l="1"/>
  <c r="I9" i="2"/>
  <c r="J9" i="2" l="1"/>
  <c r="K9" i="2"/>
  <c r="L9" i="2" s="1"/>
  <c r="M9" i="2" l="1"/>
  <c r="N9" i="2" s="1"/>
  <c r="N10" i="2" s="1"/>
  <c r="C5" i="2" s="1"/>
</calcChain>
</file>

<file path=xl/sharedStrings.xml><?xml version="1.0" encoding="utf-8"?>
<sst xmlns="http://schemas.openxmlformats.org/spreadsheetml/2006/main" count="32" uniqueCount="32">
  <si>
    <t>Обоснование начальной (максимальной) цены договора
ОПИСАНИЕ ПРЕДМЕТА/НАИМЕНОВАНИЯ ЗАКУПКИ</t>
  </si>
  <si>
    <t>Основные характеристики объекта закупки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</si>
  <si>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</si>
  <si>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</si>
  <si>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</si>
  <si>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</si>
  <si>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</si>
  <si>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</si>
  <si>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</si>
  <si>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 xml:space="preserve">Цена единицы продукции, указанная в источнике №1 с НДС, (руб.) </t>
  </si>
  <si>
    <t xml:space="preserve">Цена единицы продукции, указанная в источнике №3 с НДС, (руб.) 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</si>
  <si>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</si>
  <si>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</si>
  <si>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</si>
  <si>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Расчет НМЦД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</si>
  <si>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единицу изм. (руб.)</t>
  </si>
  <si>
    <t>НМЦД договора с учетом округления цены за единицу (руб.)</t>
  </si>
  <si>
    <t>ИТОГО:</t>
  </si>
  <si>
    <t>Кол-во (объем) продукции</t>
  </si>
  <si>
    <t xml:space="preserve">Цена единицы продукции, указанная в источнике №2 с НДС, (руб.) </t>
  </si>
  <si>
    <t xml:space="preserve">     </t>
  </si>
  <si>
    <t>№</t>
  </si>
  <si>
    <t>Цена за единицу изм. с округлением до сотых долей после запятой (руб.)</t>
  </si>
  <si>
    <t>усл ед</t>
  </si>
  <si>
    <t xml:space="preserve">Приложение №3 к Извещению о запросе котировок </t>
  </si>
  <si>
    <t>Наименование и технические характеристики согласно технического задания</t>
  </si>
  <si>
    <t>исх № 27-3/10088 от 26.11.2018</t>
  </si>
  <si>
    <t>Входящий  номер коммерческого предложения, источник №1 вх№27-22-69 от 03.12.2018</t>
  </si>
  <si>
    <t>Входящий  номер коммерческого предложения, источник №2 вх№27-22-70 от 03.12.2018</t>
  </si>
  <si>
    <t>Входящий  номер коммерческого предложения, источник №3 вх№27-22-71 от 03.12.2018</t>
  </si>
  <si>
    <t>10.12.2018 г.</t>
  </si>
  <si>
    <t>Телематические услуги (интернет, каналы связи)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</si>
</sst>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"/>
    <numFmt numFmtId="165" formatCode="0.0000"/>
  </numFmts>
  <fonts count="27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3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9" applyNumberFormat="0" applyAlignment="0" applyProtection="0"/>
    <xf numFmtId="0" fontId="10" fillId="28" borderId="10" applyNumberFormat="0" applyAlignment="0" applyProtection="0"/>
    <xf numFmtId="0" fontId="11" fillId="28" borderId="9" applyNumberFormat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6" fillId="29" borderId="15" applyNumberFormat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32" borderId="16" applyNumberFormat="0" applyFont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33" borderId="0" applyNumberFormat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3" fillId="0" borderId="1" xfId="0" applyNumberFormat="1" applyFont="1" applyBorder="1"/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/>
    <xf numFmtId="165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/>
    <xf numFmtId="0" fontId="4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3" fillId="0" borderId="4" xfId="0" applyFont="1" applyFill="1" applyBorder="1" applyAlignment="1">
      <alignment horizontal="center" vertical="center" wrapText="1"/>
    </xf>
    <xf numFmtId="0" fontId="24" fillId="0" borderId="0" xfId="0" applyFont="1" applyFill="1" applyAlignment="1"/>
    <xf numFmtId="0" fontId="25" fillId="0" borderId="0" xfId="0" applyNumberFormat="1" applyFont="1" applyFill="1" applyBorder="1" applyAlignment="1" applyProtection="1"/>
    <xf numFmtId="0" fontId="26" fillId="0" borderId="0" xfId="0" applyFont="1" applyFill="1" applyAlignment="1">
      <alignment vertical="center"/>
    </xf>
    <xf numFmtId="0" fontId="25" fillId="0" borderId="0" xfId="0" applyFont="1" applyFill="1"/>
    <xf numFmtId="0" fontId="25" fillId="0" borderId="0" xfId="0" applyFont="1" applyFill="1" applyAlignment="1">
      <alignment horizontal="center" vertical="center" shrinkToFit="1"/>
    </xf>
    <xf numFmtId="0" fontId="25" fillId="0" borderId="0" xfId="0" applyFont="1" applyFill="1" applyAlignment="1">
      <alignment horizontal="justify" vertical="center"/>
    </xf>
    <xf numFmtId="0" fontId="25" fillId="0" borderId="0" xfId="0" applyFont="1" applyFill="1" applyAlignment="1">
      <alignment horizontal="justify" vertical="center" shrinkToFit="1"/>
    </xf>
    <xf numFmtId="0" fontId="25" fillId="0" borderId="0" xfId="0" applyFont="1" applyFill="1" applyAlignment="1"/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5" fillId="0" borderId="0" xfId="0" applyFont="1" applyFill="1" applyAlignment="1">
      <alignment horizontal="justify" vertical="center" shrinkToFi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5" fillId="0" borderId="8" xfId="0" applyFont="1" applyFill="1" applyBorder="1" applyAlignment="1"/>
    <xf numFmtId="0" fontId="25" fillId="0" borderId="0" xfId="0" applyFont="1" applyFill="1" applyAlignment="1">
      <alignment horizontal="left" shrinkToFi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justify" vertical="center"/>
    </xf>
    <xf numFmtId="0" fontId="25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 wrapText="1" shrinkToFit="1"/>
    </xf>
    <xf numFmtId="43" fontId="2" fillId="2" borderId="1" xfId="42" applyFont="1" applyFill="1" applyBorder="1" applyAlignment="1">
      <alignment horizont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BreakPreview" zoomScale="90" zoomScaleNormal="80" zoomScaleSheetLayoutView="70" workbookViewId="0">
      <selection activeCell="A2" sqref="A2:K2"/>
    </sheetView>
  </sheetViews>
  <sheetFormatPr defaultRowHeight="18.75" customHeight="1" x14ac:dyDescent="0.3"/>
  <cols>
    <col min="1" max="1" width="6.140625" style="1" customWidth="1"/>
    <col min="2" max="2" width="64" style="1" customWidth="1"/>
    <col min="3" max="3" width="9.28515625" style="1" customWidth="1"/>
    <col min="4" max="4" width="13.5703125" style="1" customWidth="1"/>
    <col min="5" max="5" width="18.42578125" style="1" customWidth="1"/>
    <col min="6" max="8" width="16.85546875" style="1" customWidth="1"/>
    <col min="9" max="9" width="16.7109375" style="1" customWidth="1"/>
    <col min="10" max="10" width="17" style="1" customWidth="1"/>
    <col min="11" max="11" width="19.5703125" style="1" customWidth="1"/>
    <col min="12" max="12" width="21.5703125" style="1" customWidth="1"/>
    <col min="13" max="13" width="18.140625" style="1" customWidth="1"/>
    <col min="14" max="14" width="19.42578125" style="1" customWidth="1"/>
    <col min="15" max="16" width="9.140625" style="1" hidden="1" customWidth="1"/>
    <col min="17" max="17" width="0.140625" style="1" hidden="1" customWidth="1"/>
    <col min="18" max="21" width="9.140625" style="1" hidden="1" customWidth="1"/>
    <col min="22" max="22" width="9.140625" style="1"/>
    <col min="23" max="23" width="17.7109375" style="1" bestFit="1" customWidth="1"/>
    <col min="24" max="24" width="9.140625" style="1"/>
    <col min="25" max="25" width="13.85546875" style="1" bestFit="1" customWidth="1"/>
    <col min="26" max="16384" width="9.140625" style="1"/>
  </cols>
  <sheetData>
    <row r="1" spans="1:25" ht="54.7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58" t="s">
        <v>24</v>
      </c>
      <c r="M1" s="58"/>
      <c r="N1" s="58"/>
    </row>
    <row r="2" spans="1:25" ht="18.75" customHeigh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25" ht="18.75" customHeight="1" x14ac:dyDescent="0.3">
      <c r="A3" s="36" t="s">
        <v>1</v>
      </c>
      <c r="B3" s="37"/>
      <c r="C3" s="38" t="s">
        <v>25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</row>
    <row r="4" spans="1:25" ht="18.75" customHeight="1" x14ac:dyDescent="0.3">
      <c r="A4" s="42" t="s">
        <v>2</v>
      </c>
      <c r="B4" s="43"/>
      <c r="C4" s="44" t="s">
        <v>3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25" ht="18.75" customHeight="1" x14ac:dyDescent="0.3">
      <c r="A5" s="55" t="s">
        <v>4</v>
      </c>
      <c r="B5" s="56"/>
      <c r="C5" s="36" t="str">
        <f>N10&amp;" руб. (расчет приложен в виде отдельной таблицы)"</f>
        <v>3860152 руб. (расчет приложен в виде отдельной таблицы)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37"/>
    </row>
    <row r="6" spans="1:25" ht="18.75" customHeight="1" x14ac:dyDescent="0.3">
      <c r="A6" s="36" t="s">
        <v>5</v>
      </c>
      <c r="B6" s="37"/>
      <c r="C6" s="59" t="s">
        <v>30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1"/>
    </row>
    <row r="7" spans="1:25" s="3" customFormat="1" ht="57.75" customHeight="1" x14ac:dyDescent="0.25">
      <c r="A7" s="47" t="s">
        <v>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9"/>
    </row>
    <row r="8" spans="1:25" ht="337.5" customHeight="1" x14ac:dyDescent="0.3">
      <c r="A8" s="4" t="s">
        <v>21</v>
      </c>
      <c r="B8" s="25" t="s">
        <v>7</v>
      </c>
      <c r="C8" s="4" t="s">
        <v>8</v>
      </c>
      <c r="D8" s="21" t="s">
        <v>18</v>
      </c>
      <c r="E8" s="2" t="s">
        <v>9</v>
      </c>
      <c r="F8" s="2" t="s">
        <v>19</v>
      </c>
      <c r="G8" s="2" t="s">
        <v>10</v>
      </c>
      <c r="H8" s="2" t="s">
        <v>11</v>
      </c>
      <c r="I8" s="2" t="s">
        <v>12</v>
      </c>
      <c r="J8" s="2" t="s">
        <v>13</v>
      </c>
      <c r="K8" s="5" t="s">
        <v>14</v>
      </c>
      <c r="L8" s="2" t="s">
        <v>15</v>
      </c>
      <c r="M8" s="2" t="s">
        <v>22</v>
      </c>
      <c r="N8" s="2" t="s">
        <v>16</v>
      </c>
    </row>
    <row r="9" spans="1:25" ht="18.75" customHeight="1" x14ac:dyDescent="0.3">
      <c r="A9" s="6">
        <v>1</v>
      </c>
      <c r="B9" s="24" t="s">
        <v>31</v>
      </c>
      <c r="C9" s="23" t="s">
        <v>23</v>
      </c>
      <c r="D9" s="22">
        <v>1</v>
      </c>
      <c r="E9" s="65">
        <v>4146800</v>
      </c>
      <c r="F9" s="7">
        <v>3461056</v>
      </c>
      <c r="G9" s="7">
        <v>3972600</v>
      </c>
      <c r="H9" s="7">
        <f>AVERAGE(E9:G9)</f>
        <v>3860152</v>
      </c>
      <c r="I9" s="8">
        <f>STDEV(E9,F9,G9)</f>
        <v>356433.19558088301</v>
      </c>
      <c r="J9" s="8">
        <f>I9/H9*100</f>
        <v>9.2336570057573653</v>
      </c>
      <c r="K9" s="9">
        <f>H9*D9</f>
        <v>3860152</v>
      </c>
      <c r="L9" s="10">
        <f>K9/D9</f>
        <v>3860152</v>
      </c>
      <c r="M9" s="9">
        <f>ROUND(L9,2)</f>
        <v>3860152</v>
      </c>
      <c r="N9" s="11">
        <f>ROUND(M9*D9,2)</f>
        <v>3860152</v>
      </c>
      <c r="O9" s="1">
        <v>780</v>
      </c>
      <c r="P9" s="12">
        <v>760</v>
      </c>
      <c r="Q9" s="1">
        <v>765</v>
      </c>
      <c r="S9" s="1">
        <v>156184.25</v>
      </c>
      <c r="T9" s="1">
        <v>154259</v>
      </c>
      <c r="W9" s="13"/>
    </row>
    <row r="10" spans="1:25" ht="15" customHeight="1" x14ac:dyDescent="0.3">
      <c r="A10" s="50" t="s">
        <v>17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/>
      <c r="N10" s="14">
        <f>SUM(N9:N9)</f>
        <v>3860152</v>
      </c>
      <c r="P10" s="15"/>
      <c r="W10" s="13"/>
    </row>
    <row r="11" spans="1:25" ht="15" customHeight="1" x14ac:dyDescent="0.3">
      <c r="P11" s="15"/>
      <c r="W11" s="13"/>
    </row>
    <row r="12" spans="1:25" ht="18.75" customHeight="1" x14ac:dyDescent="0.3">
      <c r="B12" s="26" t="s">
        <v>20</v>
      </c>
      <c r="C12" s="53" t="s">
        <v>26</v>
      </c>
      <c r="D12" s="53"/>
      <c r="E12" s="53"/>
      <c r="F12" s="53"/>
      <c r="G12" s="53"/>
      <c r="H12" s="53"/>
      <c r="I12" s="16"/>
      <c r="J12" s="16"/>
    </row>
    <row r="13" spans="1:25" ht="18.75" customHeight="1" x14ac:dyDescent="0.3">
      <c r="B13" s="27"/>
      <c r="C13" s="27"/>
      <c r="D13" s="27"/>
      <c r="E13" s="27"/>
      <c r="F13" s="27"/>
      <c r="G13" s="27"/>
      <c r="H13" s="27"/>
      <c r="I13" s="16"/>
      <c r="J13" s="16"/>
      <c r="W13" s="17"/>
    </row>
    <row r="14" spans="1:25" ht="15" customHeight="1" x14ac:dyDescent="0.3">
      <c r="B14" s="27"/>
      <c r="C14" s="27"/>
      <c r="D14" s="27"/>
      <c r="E14" s="27"/>
      <c r="F14" s="27"/>
      <c r="G14" s="27"/>
      <c r="H14" s="27"/>
      <c r="I14" s="16"/>
      <c r="J14" s="16"/>
    </row>
    <row r="15" spans="1:25" ht="15" customHeight="1" x14ac:dyDescent="0.3">
      <c r="B15" s="28" t="s">
        <v>27</v>
      </c>
      <c r="C15" s="28"/>
      <c r="D15" s="28"/>
      <c r="E15" s="27"/>
      <c r="F15" s="27"/>
      <c r="G15" s="27"/>
      <c r="H15" s="27"/>
      <c r="I15" s="16"/>
      <c r="J15" s="16"/>
      <c r="Y15" s="18"/>
    </row>
    <row r="16" spans="1:25" ht="15" customHeight="1" x14ac:dyDescent="0.3">
      <c r="B16" s="28" t="s">
        <v>28</v>
      </c>
      <c r="C16" s="28"/>
      <c r="D16" s="28"/>
      <c r="E16" s="27"/>
      <c r="F16" s="27"/>
      <c r="G16" s="27"/>
      <c r="H16" s="27"/>
      <c r="I16" s="16"/>
      <c r="J16" s="16"/>
    </row>
    <row r="17" spans="2:10" ht="21.75" customHeight="1" x14ac:dyDescent="0.3">
      <c r="B17" s="28" t="s">
        <v>29</v>
      </c>
      <c r="C17" s="28"/>
      <c r="D17" s="28"/>
      <c r="E17" s="27"/>
      <c r="F17" s="27"/>
      <c r="G17" s="27"/>
      <c r="H17" s="27"/>
      <c r="I17" s="16"/>
      <c r="J17" s="16"/>
    </row>
    <row r="18" spans="2:10" ht="15" customHeight="1" x14ac:dyDescent="0.3">
      <c r="B18" s="27"/>
      <c r="C18" s="27"/>
      <c r="D18" s="27"/>
      <c r="E18" s="27"/>
      <c r="F18" s="27"/>
      <c r="G18" s="27"/>
      <c r="H18" s="27"/>
      <c r="I18" s="16"/>
      <c r="J18" s="16"/>
    </row>
    <row r="19" spans="2:10" ht="15" customHeight="1" x14ac:dyDescent="0.3">
      <c r="B19" s="29"/>
      <c r="C19" s="27"/>
      <c r="D19" s="27"/>
      <c r="E19" s="27"/>
      <c r="F19" s="27"/>
      <c r="G19" s="27"/>
      <c r="H19" s="27"/>
      <c r="I19" s="16"/>
      <c r="J19" s="16"/>
    </row>
    <row r="20" spans="2:10" ht="20.25" customHeight="1" x14ac:dyDescent="0.3">
      <c r="B20" s="54"/>
      <c r="C20" s="54"/>
      <c r="D20" s="54"/>
      <c r="E20" s="27"/>
      <c r="F20" s="29"/>
      <c r="G20" s="27"/>
      <c r="H20" s="27"/>
      <c r="I20" s="16"/>
      <c r="J20" s="16"/>
    </row>
    <row r="21" spans="2:10" ht="15" customHeight="1" x14ac:dyDescent="0.3">
      <c r="B21" s="30"/>
      <c r="C21" s="27"/>
      <c r="D21" s="27"/>
      <c r="E21" s="27"/>
      <c r="F21" s="27"/>
      <c r="G21" s="27"/>
      <c r="H21" s="27"/>
      <c r="I21" s="16"/>
      <c r="J21" s="16"/>
    </row>
    <row r="22" spans="2:10" ht="15.75" customHeight="1" x14ac:dyDescent="0.3">
      <c r="B22" s="31"/>
      <c r="C22" s="27"/>
      <c r="D22" s="27"/>
      <c r="E22" s="27"/>
      <c r="F22" s="27"/>
      <c r="G22" s="27"/>
      <c r="H22" s="27"/>
      <c r="I22" s="16"/>
      <c r="J22" s="16"/>
    </row>
    <row r="23" spans="2:10" ht="15.75" customHeight="1" x14ac:dyDescent="0.3">
      <c r="B23" s="41"/>
      <c r="C23" s="41"/>
      <c r="D23" s="41"/>
      <c r="E23" s="41"/>
      <c r="F23" s="32"/>
      <c r="G23" s="32"/>
      <c r="H23" s="33"/>
      <c r="I23" s="19"/>
      <c r="J23" s="19"/>
    </row>
    <row r="24" spans="2:10" ht="15.75" customHeight="1" x14ac:dyDescent="0.3">
      <c r="B24" s="62"/>
      <c r="C24" s="62"/>
      <c r="D24" s="62"/>
      <c r="E24" s="27"/>
      <c r="F24" s="27"/>
      <c r="G24" s="27"/>
      <c r="H24" s="27"/>
      <c r="I24" s="16"/>
      <c r="J24" s="16"/>
    </row>
    <row r="25" spans="2:10" ht="15" customHeight="1" x14ac:dyDescent="0.3">
      <c r="B25" s="30"/>
      <c r="C25" s="27"/>
      <c r="D25" s="27"/>
      <c r="E25" s="27"/>
      <c r="F25" s="27"/>
      <c r="G25" s="27"/>
      <c r="H25" s="27"/>
      <c r="I25" s="16"/>
      <c r="J25" s="16"/>
    </row>
    <row r="26" spans="2:10" ht="15" customHeight="1" x14ac:dyDescent="0.3">
      <c r="B26" s="27"/>
      <c r="C26" s="27"/>
      <c r="D26" s="27"/>
      <c r="E26" s="27"/>
      <c r="F26" s="27"/>
      <c r="G26" s="27"/>
      <c r="H26" s="27"/>
      <c r="I26" s="16"/>
      <c r="J26" s="16"/>
    </row>
    <row r="27" spans="2:10" ht="15.75" customHeight="1" x14ac:dyDescent="0.3">
      <c r="B27" s="63"/>
      <c r="C27" s="63"/>
      <c r="D27" s="27"/>
      <c r="E27" s="27"/>
      <c r="F27" s="27"/>
      <c r="G27" s="27"/>
      <c r="H27" s="27"/>
      <c r="I27" s="16"/>
      <c r="J27" s="16"/>
    </row>
    <row r="28" spans="2:10" ht="15" customHeight="1" x14ac:dyDescent="0.3">
      <c r="B28" s="27"/>
      <c r="C28" s="27"/>
      <c r="D28" s="27"/>
      <c r="E28" s="27"/>
      <c r="F28" s="27"/>
      <c r="G28" s="27"/>
      <c r="H28" s="27"/>
      <c r="I28" s="16"/>
      <c r="J28" s="16"/>
    </row>
    <row r="29" spans="2:10" ht="15.75" customHeight="1" x14ac:dyDescent="0.3">
      <c r="B29" s="20"/>
      <c r="C29" s="16"/>
      <c r="D29" s="16"/>
      <c r="E29" s="16"/>
      <c r="F29" s="16"/>
      <c r="G29" s="16"/>
      <c r="H29" s="16"/>
      <c r="I29" s="16"/>
      <c r="J29" s="16"/>
    </row>
    <row r="30" spans="2:10" ht="15" customHeight="1" x14ac:dyDescent="0.3">
      <c r="B30" s="64"/>
      <c r="C30" s="64"/>
      <c r="D30" s="64"/>
      <c r="E30" s="64"/>
      <c r="F30" s="64"/>
      <c r="G30" s="64"/>
      <c r="H30" s="64"/>
      <c r="I30" s="64"/>
      <c r="J30" s="64"/>
    </row>
    <row r="31" spans="2:10" ht="15" customHeight="1" x14ac:dyDescent="0.3"/>
    <row r="32" spans="2:10" ht="185.25" customHeight="1" x14ac:dyDescent="0.3"/>
    <row r="34" ht="24" customHeight="1" x14ac:dyDescent="0.3"/>
  </sheetData>
  <mergeCells count="19">
    <mergeCell ref="B24:D24"/>
    <mergeCell ref="B27:C27"/>
    <mergeCell ref="B30:J30"/>
    <mergeCell ref="A1:K1"/>
    <mergeCell ref="A2:K2"/>
    <mergeCell ref="A3:B3"/>
    <mergeCell ref="C3:N3"/>
    <mergeCell ref="B23:E23"/>
    <mergeCell ref="A4:B4"/>
    <mergeCell ref="C4:N4"/>
    <mergeCell ref="A7:N7"/>
    <mergeCell ref="A10:M10"/>
    <mergeCell ref="C12:H12"/>
    <mergeCell ref="B20:D20"/>
    <mergeCell ref="A5:B5"/>
    <mergeCell ref="C5:N5"/>
    <mergeCell ref="L1:N1"/>
    <mergeCell ref="A6:B6"/>
    <mergeCell ref="C6:N6"/>
  </mergeCells>
  <phoneticPr fontId="5" type="noConversion"/>
  <pageMargins left="0" right="0" top="0" bottom="0" header="0" footer="0"/>
  <pageSetup paperSize="9" scale="50" fitToHeight="0" orientation="landscape" r:id="rId1"/>
  <rowBreaks count="1" manualBreakCount="1">
    <brk id="28" max="13" man="1"/>
  </rowBreaks>
  <colBreaks count="1" manualBreakCount="1">
    <brk id="14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B25"/>
    </sheetView>
  </sheetViews>
  <sheetFormatPr defaultRowHeight="15" customHeight="1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2018-10-25T07:52:26Z</cp:lastPrinted>
  <dcterms:created xsi:type="dcterms:W3CDTF">2017-07-07T10:59:11Z</dcterms:created>
  <dcterms:modified xsi:type="dcterms:W3CDTF">2018-12-21T08:03:35Z</dcterms:modified>
</cp:coreProperties>
</file>